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113\1822\fintus Suite\neu ab 032023\_final_Freiwilligendienste\zahlenmäßige Nachweise\"/>
    </mc:Choice>
  </mc:AlternateContent>
  <workbookProtection workbookAlgorithmName="SHA-512" workbookHashValue="dvfNuyDXQnvFrRWdM5xqM0K0tl3Q4WG6xo5C9C1zc+MPwkHOoe96mNRW6h4xiOP5OPGq5JkxKwiYdLgKkJCXTg==" workbookSaltValue="AAPfnUy8hPFIsu2/igo80Q==" workbookSpinCount="100000" lockStructure="1"/>
  <bookViews>
    <workbookView xWindow="0" yWindow="0" windowWidth="17820" windowHeight="4440" activeTab="2"/>
  </bookViews>
  <sheets>
    <sheet name="Gesamtübersicht" sheetId="16" r:id="rId1"/>
    <sheet name="Ausgaben Teilnehmende" sheetId="15" r:id="rId2"/>
    <sheet name="Ausgaben BUND bei FÖJ" sheetId="17" r:id="rId3"/>
    <sheet name="Unterkunft und Personal LAND" sheetId="18" r:id="rId4"/>
    <sheet name="Auswahllisten und NR" sheetId="14" state="hidden" r:id="rId5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215102</definedName>
    <definedName name="_IDVTrackerID155_" hidden="1">236686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29</definedName>
    <definedName name="_IDVTrackerVersion155_" hidden="1">9</definedName>
    <definedName name="_xlnm.Print_Area" localSheetId="2">'Ausgaben BUND bei FÖJ'!$A$1:$M$37</definedName>
    <definedName name="_xlnm.Print_Area" localSheetId="1">'Ausgaben Teilnehmende'!$A$3:$H$24</definedName>
    <definedName name="_xlnm.Print_Area" localSheetId="0">Gesamtübersicht!$A$1:$E$27</definedName>
    <definedName name="_xlnm.Print_Area" localSheetId="3">'Unterkunft und Personal LAND'!$A$1:$H$30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C22" i="16" l="1"/>
  <c r="C21" i="16"/>
  <c r="C23" i="16"/>
  <c r="A13" i="18" l="1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G19" i="18" l="1"/>
  <c r="G17" i="18"/>
  <c r="G18" i="18"/>
  <c r="G23" i="18" l="1"/>
  <c r="A3" i="18" l="1"/>
  <c r="A3" i="17"/>
  <c r="A3" i="15"/>
  <c r="G13" i="15"/>
  <c r="G14" i="15"/>
  <c r="G15" i="15"/>
  <c r="G16" i="15"/>
  <c r="G17" i="15"/>
  <c r="G18" i="15"/>
  <c r="G19" i="15"/>
  <c r="G20" i="15"/>
  <c r="G21" i="15"/>
  <c r="G22" i="15"/>
  <c r="G23" i="15"/>
  <c r="L13" i="17" l="1"/>
  <c r="G14" i="18"/>
  <c r="G15" i="18"/>
  <c r="G16" i="18"/>
  <c r="G20" i="18"/>
  <c r="G21" i="18"/>
  <c r="G22" i="18"/>
  <c r="G24" i="18"/>
  <c r="G25" i="18"/>
  <c r="G26" i="18"/>
  <c r="G27" i="18"/>
  <c r="G28" i="18"/>
  <c r="G29" i="18"/>
  <c r="G13" i="18"/>
  <c r="C25" i="16"/>
  <c r="C24" i="16"/>
  <c r="L14" i="17" l="1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D8" i="18" l="1"/>
  <c r="D7" i="18"/>
  <c r="D6" i="18"/>
  <c r="A13" i="15" l="1"/>
  <c r="A14" i="15"/>
  <c r="A15" i="15"/>
  <c r="A16" i="15"/>
  <c r="A17" i="15"/>
  <c r="A18" i="15"/>
  <c r="A19" i="15"/>
  <c r="A20" i="15"/>
  <c r="A21" i="15"/>
  <c r="A22" i="15"/>
  <c r="A23" i="15"/>
  <c r="B27" i="16" l="1"/>
  <c r="B26" i="16"/>
  <c r="G30" i="18" l="1"/>
  <c r="A26" i="17" l="1"/>
  <c r="A27" i="17"/>
  <c r="A28" i="17"/>
  <c r="A29" i="17"/>
  <c r="A30" i="17"/>
  <c r="A31" i="17"/>
  <c r="A3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G20" i="16"/>
  <c r="A25" i="16"/>
  <c r="A24" i="16"/>
  <c r="E8" i="17" l="1"/>
  <c r="E7" i="17"/>
  <c r="E6" i="17"/>
  <c r="H33" i="17"/>
  <c r="L33" i="17" l="1"/>
  <c r="E8" i="15" l="1"/>
  <c r="E7" i="15"/>
  <c r="E6" i="15"/>
  <c r="G24" i="15" l="1"/>
  <c r="C26" i="16" l="1"/>
  <c r="C27" i="16"/>
</calcChain>
</file>

<file path=xl/sharedStrings.xml><?xml version="1.0" encoding="utf-8"?>
<sst xmlns="http://schemas.openxmlformats.org/spreadsheetml/2006/main" count="146" uniqueCount="103">
  <si>
    <t>lfd. Nr.</t>
  </si>
  <si>
    <t>Ja</t>
  </si>
  <si>
    <t>Nein</t>
  </si>
  <si>
    <t>Vorhaben</t>
  </si>
  <si>
    <t>(in Euro)</t>
  </si>
  <si>
    <t>in %</t>
  </si>
  <si>
    <t>Summen</t>
  </si>
  <si>
    <t xml:space="preserve">vom </t>
  </si>
  <si>
    <t>bis</t>
  </si>
  <si>
    <r>
      <t xml:space="preserve">Bewilligte Ausgaben </t>
    </r>
    <r>
      <rPr>
        <sz val="9"/>
        <color theme="1"/>
        <rFont val="Arial"/>
        <family val="2"/>
      </rPr>
      <t>(in Euro)</t>
    </r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</si>
  <si>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</si>
  <si>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</si>
  <si>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</si>
  <si>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Name</t>
  </si>
  <si>
    <t>Mitarbeiter A</t>
  </si>
  <si>
    <t>Mitarbeiter B</t>
  </si>
  <si>
    <t>Mitarbeiter C</t>
  </si>
  <si>
    <t>Mitarbeiter D</t>
  </si>
  <si>
    <t>Mitarbeiter E</t>
  </si>
  <si>
    <t>Art der Kosten</t>
  </si>
  <si>
    <t>TEIL A</t>
  </si>
  <si>
    <t>TEIL B</t>
  </si>
  <si>
    <t>TEIL C</t>
  </si>
  <si>
    <t>Bewilligungszeitraum</t>
  </si>
  <si>
    <t>vom</t>
  </si>
  <si>
    <t>Bitte die grau hinterlegten Felder befüllen!</t>
  </si>
  <si>
    <t>Hinweis: Die Angaben in den nicht farblich unterlegten Feldern werden aufgrund Ihrer Eingaben automatisch berechnet.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</si>
  <si>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</si>
  <si>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Gesamtausgaben</t>
  </si>
  <si>
    <t>ergibt Zuwendung/ Zuweisung</t>
  </si>
  <si>
    <t>* Hinweis: Nicht dem Vorhaben zugehörige und nicht förderfähige Rechnungspositionen sind vom Rechnungsbetrag netto abzuziehen.</t>
  </si>
  <si>
    <t xml:space="preserve">GESAMTÜBERSICHT 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</si>
  <si>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</si>
  <si>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Angaben laut Zuwendungsbescheid/ Zuweisungsschreiben</t>
  </si>
  <si>
    <t>förderfähige Ausgaben</t>
  </si>
  <si>
    <t>Vorgangsnummer laut Zuwendungsbescheid/ Zuweisungsschreiben</t>
  </si>
  <si>
    <t>Pauschale</t>
  </si>
  <si>
    <t>Besetzter Platz Vollzeit</t>
  </si>
  <si>
    <t>Besetzter Platz Teilzeit</t>
  </si>
  <si>
    <t>Dokumente</t>
  </si>
  <si>
    <t>Verträge mit Teilnehmenden</t>
  </si>
  <si>
    <t>Anwesenheitsnachweise monatlich</t>
  </si>
  <si>
    <t>Sachbericht</t>
  </si>
  <si>
    <t>Belege (Nachweise) über die Verwendung von Bundesmitteln FÖJ-Träger</t>
  </si>
  <si>
    <t>Publizitätsnachweis</t>
  </si>
  <si>
    <t>Um welche Art der Förderung von Freiwilligendienste handelt es sich?</t>
  </si>
  <si>
    <t>Freiwilliges Soziales Jahr Kultur</t>
  </si>
  <si>
    <t>Freiwilliges Ökologisches Jahr</t>
  </si>
  <si>
    <t>Abrechnungszeitraum 
MM/JJJJ</t>
  </si>
  <si>
    <t>Anteil bei Teilzeit</t>
  </si>
  <si>
    <t>max. Plätze</t>
  </si>
  <si>
    <t>Bund</t>
  </si>
  <si>
    <t>Land ESF+</t>
  </si>
  <si>
    <t>Ausgaben für pädagogische Begleitung</t>
  </si>
  <si>
    <t>Zuwendungs-/ Zuweisungsempfänger</t>
  </si>
  <si>
    <t>Freiwilliges Soziales Jahr</t>
  </si>
  <si>
    <t>Freiwilligendienst</t>
  </si>
  <si>
    <t>Ausgaben für pädagogische Begleitung (Angabe nur bei FÖJ möglich)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</si>
  <si>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</si>
  <si>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</si>
  <si>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</si>
  <si>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</si>
  <si>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</si>
  <si>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</si>
  <si>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</si>
  <si>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</si>
  <si>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</si>
  <si>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Berechnung je x v. H. zu 486 EUR</t>
  </si>
  <si>
    <t>Ausgaben für pädagogische Begleitung mit besonderem Förderbedarf</t>
  </si>
  <si>
    <t>Programm Förderung von Freiwilligendiensten
zahlenmäßiger Nachweis  - Anlage 1 zum Auszahlungsantrag Nr.</t>
  </si>
  <si>
    <t>nur A3 Plakat einbauen</t>
  </si>
  <si>
    <t>Zuwendungs-/Zuweisungsempfänger</t>
  </si>
  <si>
    <t>ggf. Vertragsnummer</t>
  </si>
  <si>
    <t>Rechnungssteller</t>
  </si>
  <si>
    <t xml:space="preserve">genaue Bezeichnung der getätigten Ausgaben für Teilnehmer/
Leistungen Dritter/
</t>
  </si>
  <si>
    <t>Rechnungs-datum</t>
  </si>
  <si>
    <t>Rechnungsnummer des Lieferanten</t>
  </si>
  <si>
    <r>
      <t xml:space="preserve">vorhabens-bezogener Rechnungs-betrag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>*</t>
    </r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</si>
  <si>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</si>
  <si>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t>Skonti, Boni u.ä.**</t>
  </si>
  <si>
    <t>Zahlungsdatum</t>
  </si>
  <si>
    <t>** Hinweis: Gewährte Rabatte, Skonti, Boni u. ä. sind nicht förderfähig, selbst wenn sie nicht in Anspruch genommen werden (vgl. Zuwendungsbescheid/ Zuweisungsschreiben).</t>
  </si>
  <si>
    <t>Spalte10</t>
  </si>
  <si>
    <t>Spalte11</t>
  </si>
  <si>
    <t>Spalte12</t>
  </si>
  <si>
    <t>Spalte13</t>
  </si>
  <si>
    <t>Hinweis: Bitte reichen Sie spätestens mit dem 1. Auszahlungsantrag den Nachweis (Foto) eines Plakates ein.</t>
  </si>
  <si>
    <t>Hinweis: Bitte geben Sie hier ausschließlich die Zahlen ohne Trennung an. Das Format wird automatisch dargestellt.</t>
  </si>
  <si>
    <t>Betrag</t>
  </si>
  <si>
    <t>SUMME</t>
  </si>
  <si>
    <t>Verwaltungspersonal</t>
  </si>
  <si>
    <t>Ausgaben für Teilnehmende</t>
  </si>
  <si>
    <t>Unterkunftskostenzuschuss</t>
  </si>
  <si>
    <t>Unterkunftskosten</t>
  </si>
  <si>
    <t>Art der Eigenmittel</t>
  </si>
  <si>
    <t>projektbezogene Eigenmittel</t>
  </si>
  <si>
    <t xml:space="preserve">Zahlungsdatum </t>
  </si>
  <si>
    <t>Stunden je Monat 
bei Verwaltungspersonal</t>
  </si>
  <si>
    <r>
      <t xml:space="preserve">Name, Vorname 
des Teilnehmenden
</t>
    </r>
    <r>
      <rPr>
        <sz val="8"/>
        <color theme="1"/>
        <rFont val="Arial"/>
        <family val="2"/>
      </rPr>
      <t>(bei mehreren Teilnehmenden pro Platz bitte alle Teilnehmende innerhalb einer Zeile benennen)</t>
    </r>
    <r>
      <rPr>
        <b/>
        <sz val="8"/>
        <color theme="1"/>
        <rFont val="Arial"/>
        <family val="2"/>
      </rPr>
      <t xml:space="preserve">
</t>
    </r>
  </si>
  <si>
    <t>Anzahl Teilnehmende für Ausgaben für pädagogische Begleitung</t>
  </si>
  <si>
    <t>Anzahl Teilnehmende für Ausgaben für pädagogische Begleitung mit besonderem Förderbedarf</t>
  </si>
  <si>
    <t>Gesamt-ausgaben</t>
  </si>
  <si>
    <r>
      <t xml:space="preserve">Anzahl der zuwendungsfähigen Tage
</t>
    </r>
    <r>
      <rPr>
        <sz val="8"/>
        <color theme="1"/>
        <rFont val="Arial"/>
        <family val="2"/>
      </rPr>
      <t xml:space="preserve">(Anzahl der Tage ohne unentschuldigte Fehlzeiten, an denen der Freiwillige im Projekt tätig war)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</si>
</sst>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&quot;ZS/&quot;\ 0000&quot;/&quot;\ 00&quot;/&quot;\ 000000"/>
    <numFmt numFmtId="166" formatCode="mm\/yyyy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u/>
      <sz val="8"/>
      <color theme="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9C0006"/>
      <name val="Calibri"/>
      <family val="2"/>
      <scheme val="minor"/>
    </font>
    <font>
      <sz val="11"/>
      <color rgb="FFFF0000"/>
      <name val="Arial"/>
      <family val="2"/>
    </font>
    <font>
      <b/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5" borderId="0" applyNumberFormat="0" applyBorder="0" applyAlignment="0" applyProtection="0"/>
  </cellStyleXfs>
  <cellXfs count="202">
    <xf numFmtId="0" fontId="0" fillId="0" borderId="0" xfId="0"/>
    <xf numFmtId="0" fontId="3" fillId="0" borderId="0" xfId="0" applyFont="1"/>
    <xf numFmtId="43" fontId="0" fillId="0" borderId="0" xfId="6" applyFont="1"/>
    <xf numFmtId="164" fontId="4" fillId="0" borderId="0" xfId="0" applyNumberFormat="1" applyFont="1" applyProtection="1"/>
    <xf numFmtId="0" fontId="0" fillId="0" borderId="0" xfId="6" applyNumberFormat="1" applyFont="1"/>
    <xf numFmtId="0" fontId="0" fillId="0" borderId="0" xfId="0" applyNumberFormat="1"/>
    <xf numFmtId="0" fontId="4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4" fillId="0" borderId="18" xfId="0" applyFont="1" applyBorder="1"/>
    <xf numFmtId="0" fontId="0" fillId="0" borderId="19" xfId="0" applyBorder="1" applyAlignment="1">
      <alignment wrapText="1"/>
    </xf>
    <xf numFmtId="0" fontId="0" fillId="0" borderId="20" xfId="0" applyBorder="1"/>
    <xf numFmtId="0" fontId="0" fillId="0" borderId="21" xfId="0" applyBorder="1" applyAlignment="1">
      <alignment wrapText="1"/>
    </xf>
    <xf numFmtId="0" fontId="0" fillId="0" borderId="22" xfId="0" applyBorder="1"/>
    <xf numFmtId="0" fontId="0" fillId="0" borderId="23" xfId="0" applyBorder="1" applyAlignment="1">
      <alignment wrapText="1"/>
    </xf>
    <xf numFmtId="0" fontId="25" fillId="5" borderId="0" xfId="9"/>
    <xf numFmtId="0" fontId="4" fillId="3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13" fillId="3" borderId="0" xfId="0" applyFont="1" applyFill="1" applyBorder="1" applyAlignment="1" applyProtection="1">
      <alignment horizontal="right"/>
      <protection hidden="1"/>
    </xf>
    <xf numFmtId="0" fontId="4" fillId="3" borderId="0" xfId="0" applyFont="1" applyFill="1" applyBorder="1" applyAlignment="1" applyProtection="1">
      <protection hidden="1"/>
    </xf>
    <xf numFmtId="0" fontId="13" fillId="3" borderId="0" xfId="0" applyNumberFormat="1" applyFont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protection hidden="1"/>
    </xf>
    <xf numFmtId="0" fontId="20" fillId="4" borderId="1" xfId="0" applyNumberFormat="1" applyFont="1" applyFill="1" applyBorder="1" applyAlignment="1" applyProtection="1">
      <alignment vertical="center" wrapText="1"/>
      <protection hidden="1"/>
    </xf>
    <xf numFmtId="0" fontId="4" fillId="3" borderId="24" xfId="0" applyFont="1" applyFill="1" applyBorder="1" applyProtection="1"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9" fillId="3" borderId="0" xfId="0" applyFont="1" applyFill="1" applyBorder="1" applyAlignment="1" applyProtection="1">
      <alignment vertical="center" wrapText="1"/>
      <protection hidden="1"/>
    </xf>
    <xf numFmtId="0" fontId="19" fillId="2" borderId="1" xfId="0" applyFont="1" applyFill="1" applyBorder="1" applyAlignment="1" applyProtection="1">
      <alignment vertical="center" wrapText="1"/>
      <protection hidden="1"/>
    </xf>
    <xf numFmtId="4" fontId="19" fillId="2" borderId="1" xfId="0" applyNumberFormat="1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0" fontId="16" fillId="4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4" borderId="1" xfId="0" applyNumberFormat="1" applyFont="1" applyFill="1" applyBorder="1" applyAlignment="1" applyProtection="1">
      <alignment vertical="center" wrapText="1"/>
      <protection locked="0" hidden="1"/>
    </xf>
    <xf numFmtId="4" fontId="16" fillId="4" borderId="1" xfId="0" applyNumberFormat="1" applyFont="1" applyFill="1" applyBorder="1" applyAlignment="1" applyProtection="1">
      <alignment vertical="center" wrapText="1"/>
      <protection locked="0" hidden="1"/>
    </xf>
    <xf numFmtId="166" fontId="16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16" fillId="4" borderId="1" xfId="0" applyNumberFormat="1" applyFont="1" applyFill="1" applyBorder="1" applyAlignment="1" applyProtection="1">
      <alignment vertical="center" wrapText="1"/>
      <protection locked="0" hidden="1"/>
    </xf>
    <xf numFmtId="0" fontId="16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4" borderId="8" xfId="0" applyNumberFormat="1" applyFont="1" applyFill="1" applyBorder="1" applyAlignment="1" applyProtection="1">
      <alignment vertical="center" wrapText="1"/>
      <protection locked="0" hidden="1"/>
    </xf>
    <xf numFmtId="166" fontId="16" fillId="4" borderId="8" xfId="0" applyNumberFormat="1" applyFont="1" applyFill="1" applyBorder="1" applyAlignment="1" applyProtection="1">
      <alignment horizontal="center" vertical="center" wrapText="1"/>
      <protection locked="0" hidden="1"/>
    </xf>
    <xf numFmtId="4" fontId="16" fillId="4" borderId="8" xfId="0" applyNumberFormat="1" applyFont="1" applyFill="1" applyBorder="1" applyAlignment="1" applyProtection="1">
      <alignment vertical="center" wrapText="1"/>
      <protection locked="0" hidden="1"/>
    </xf>
    <xf numFmtId="14" fontId="16" fillId="4" borderId="8" xfId="0" applyNumberFormat="1" applyFont="1" applyFill="1" applyBorder="1" applyAlignment="1" applyProtection="1">
      <alignment vertical="center" wrapText="1"/>
      <protection locked="0" hidden="1"/>
    </xf>
    <xf numFmtId="0" fontId="4" fillId="0" borderId="0" xfId="0" applyFont="1" applyProtection="1">
      <protection hidden="1"/>
    </xf>
    <xf numFmtId="0" fontId="13" fillId="3" borderId="0" xfId="0" applyFont="1" applyFill="1" applyBorder="1" applyAlignment="1" applyProtection="1">
      <alignment horizontal="left"/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26" fillId="3" borderId="0" xfId="0" applyFont="1" applyFill="1" applyBorder="1" applyAlignment="1" applyProtection="1"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Protection="1">
      <protection hidden="1"/>
    </xf>
    <xf numFmtId="0" fontId="16" fillId="4" borderId="17" xfId="0" applyNumberFormat="1" applyFont="1" applyFill="1" applyBorder="1" applyAlignment="1" applyProtection="1">
      <alignment vertical="center" wrapText="1"/>
      <protection hidden="1"/>
    </xf>
    <xf numFmtId="49" fontId="16" fillId="4" borderId="9" xfId="0" applyNumberFormat="1" applyFont="1" applyFill="1" applyBorder="1" applyAlignment="1" applyProtection="1">
      <alignment vertical="center" wrapText="1"/>
      <protection hidden="1"/>
    </xf>
    <xf numFmtId="0" fontId="16" fillId="4" borderId="9" xfId="0" applyNumberFormat="1" applyFont="1" applyFill="1" applyBorder="1" applyAlignment="1" applyProtection="1">
      <alignment vertical="center" wrapText="1"/>
      <protection hidden="1"/>
    </xf>
    <xf numFmtId="14" fontId="16" fillId="4" borderId="9" xfId="0" applyNumberFormat="1" applyFont="1" applyFill="1" applyBorder="1" applyAlignment="1" applyProtection="1">
      <alignment vertical="center" wrapText="1"/>
      <protection hidden="1"/>
    </xf>
    <xf numFmtId="49" fontId="16" fillId="4" borderId="9" xfId="0" applyNumberFormat="1" applyFont="1" applyFill="1" applyBorder="1" applyAlignment="1" applyProtection="1">
      <alignment horizontal="right" vertical="center" wrapText="1"/>
      <protection hidden="1"/>
    </xf>
    <xf numFmtId="4" fontId="16" fillId="4" borderId="9" xfId="0" applyNumberFormat="1" applyFont="1" applyFill="1" applyBorder="1" applyAlignment="1" applyProtection="1">
      <alignment vertical="center" wrapText="1"/>
      <protection hidden="1"/>
    </xf>
    <xf numFmtId="10" fontId="16" fillId="4" borderId="9" xfId="0" applyNumberFormat="1" applyFont="1" applyFill="1" applyBorder="1" applyAlignment="1" applyProtection="1">
      <alignment vertical="center" wrapText="1"/>
      <protection hidden="1"/>
    </xf>
    <xf numFmtId="4" fontId="16" fillId="3" borderId="9" xfId="0" applyNumberFormat="1" applyFont="1" applyFill="1" applyBorder="1" applyAlignment="1" applyProtection="1">
      <alignment vertical="center" wrapText="1"/>
      <protection hidden="1"/>
    </xf>
    <xf numFmtId="0" fontId="16" fillId="3" borderId="16" xfId="0" applyFont="1" applyFill="1" applyBorder="1" applyAlignment="1" applyProtection="1">
      <alignment vertical="center" wrapText="1"/>
      <protection hidden="1"/>
    </xf>
    <xf numFmtId="0" fontId="19" fillId="3" borderId="0" xfId="0" applyFont="1" applyFill="1" applyBorder="1" applyAlignment="1" applyProtection="1">
      <alignment horizontal="right" vertical="center" wrapText="1"/>
      <protection hidden="1"/>
    </xf>
    <xf numFmtId="4" fontId="19" fillId="3" borderId="0" xfId="0" applyNumberFormat="1" applyFont="1" applyFill="1" applyBorder="1" applyAlignment="1" applyProtection="1">
      <alignment vertical="center" wrapText="1"/>
      <protection hidden="1"/>
    </xf>
    <xf numFmtId="1" fontId="16" fillId="4" borderId="1" xfId="0" applyNumberFormat="1" applyFont="1" applyFill="1" applyBorder="1" applyAlignment="1" applyProtection="1">
      <alignment vertical="center" wrapText="1"/>
      <protection locked="0" hidden="1"/>
    </xf>
    <xf numFmtId="49" fontId="16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0" fontId="16" fillId="4" borderId="1" xfId="0" applyNumberFormat="1" applyFont="1" applyFill="1" applyBorder="1" applyAlignment="1" applyProtection="1">
      <alignment vertical="center" wrapText="1"/>
      <protection locked="0" hidden="1"/>
    </xf>
    <xf numFmtId="14" fontId="16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49" fontId="16" fillId="4" borderId="1" xfId="0" applyNumberFormat="1" applyFont="1" applyFill="1" applyBorder="1" applyAlignment="1" applyProtection="1">
      <alignment vertical="center" wrapText="1"/>
      <protection locked="0" hidden="1"/>
    </xf>
    <xf numFmtId="0" fontId="12" fillId="3" borderId="0" xfId="0" applyFont="1" applyFill="1" applyBorder="1" applyAlignment="1" applyProtection="1">
      <alignment vertical="center" wrapText="1"/>
      <protection hidden="1"/>
    </xf>
    <xf numFmtId="0" fontId="13" fillId="3" borderId="0" xfId="0" applyFont="1" applyFill="1" applyAlignment="1" applyProtection="1">
      <alignment horizontal="right"/>
      <protection hidden="1"/>
    </xf>
    <xf numFmtId="0" fontId="4" fillId="3" borderId="0" xfId="0" applyFont="1" applyFill="1" applyAlignment="1" applyProtection="1">
      <protection hidden="1"/>
    </xf>
    <xf numFmtId="0" fontId="7" fillId="3" borderId="0" xfId="0" applyFont="1" applyFill="1" applyAlignment="1" applyProtection="1">
      <protection hidden="1"/>
    </xf>
    <xf numFmtId="0" fontId="14" fillId="4" borderId="1" xfId="2" applyFont="1" applyFill="1" applyBorder="1" applyAlignment="1" applyProtection="1">
      <protection hidden="1"/>
    </xf>
    <xf numFmtId="0" fontId="16" fillId="4" borderId="0" xfId="0" applyNumberFormat="1" applyFont="1" applyFill="1" applyBorder="1" applyAlignment="1" applyProtection="1">
      <alignment vertical="center" wrapText="1"/>
      <protection hidden="1"/>
    </xf>
    <xf numFmtId="0" fontId="16" fillId="4" borderId="4" xfId="0" applyNumberFormat="1" applyFont="1" applyFill="1" applyBorder="1" applyAlignment="1" applyProtection="1">
      <alignment vertical="center" wrapText="1"/>
      <protection hidden="1"/>
    </xf>
    <xf numFmtId="2" fontId="16" fillId="4" borderId="4" xfId="0" applyNumberFormat="1" applyFont="1" applyFill="1" applyBorder="1" applyAlignment="1" applyProtection="1">
      <alignment vertical="center" wrapText="1"/>
      <protection hidden="1"/>
    </xf>
    <xf numFmtId="10" fontId="16" fillId="4" borderId="4" xfId="0" applyNumberFormat="1" applyFont="1" applyFill="1" applyBorder="1" applyAlignment="1" applyProtection="1">
      <alignment horizontal="right" vertical="center" wrapText="1"/>
      <protection hidden="1"/>
    </xf>
    <xf numFmtId="4" fontId="16" fillId="3" borderId="4" xfId="0" applyNumberFormat="1" applyFont="1" applyFill="1" applyBorder="1" applyAlignment="1" applyProtection="1">
      <alignment vertical="center" wrapText="1"/>
      <protection hidden="1"/>
    </xf>
    <xf numFmtId="0" fontId="16" fillId="3" borderId="4" xfId="0" applyFont="1" applyFill="1" applyBorder="1" applyAlignment="1" applyProtection="1">
      <alignment vertical="center" wrapText="1"/>
      <protection hidden="1"/>
    </xf>
    <xf numFmtId="0" fontId="19" fillId="3" borderId="4" xfId="0" applyFont="1" applyFill="1" applyBorder="1" applyAlignment="1" applyProtection="1">
      <alignment vertical="center" wrapText="1"/>
      <protection hidden="1"/>
    </xf>
    <xf numFmtId="4" fontId="19" fillId="2" borderId="9" xfId="0" applyNumberFormat="1" applyFont="1" applyFill="1" applyBorder="1" applyAlignment="1" applyProtection="1">
      <alignment vertical="center" wrapText="1"/>
      <protection hidden="1"/>
    </xf>
    <xf numFmtId="0" fontId="16" fillId="4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4" borderId="13" xfId="0" applyNumberFormat="1" applyFont="1" applyFill="1" applyBorder="1" applyAlignment="1" applyProtection="1">
      <alignment vertical="center" wrapText="1"/>
      <protection locked="0" hidden="1"/>
    </xf>
    <xf numFmtId="2" fontId="16" fillId="4" borderId="13" xfId="0" applyNumberFormat="1" applyFont="1" applyFill="1" applyBorder="1" applyAlignment="1" applyProtection="1">
      <alignment vertical="center" wrapText="1"/>
      <protection locked="0" hidden="1"/>
    </xf>
    <xf numFmtId="17" fontId="16" fillId="4" borderId="13" xfId="0" applyNumberFormat="1" applyFont="1" applyFill="1" applyBorder="1" applyAlignment="1" applyProtection="1">
      <alignment vertical="center" wrapText="1"/>
      <protection locked="0" hidden="1"/>
    </xf>
    <xf numFmtId="10" fontId="16" fillId="4" borderId="13" xfId="0" applyNumberFormat="1" applyFont="1" applyFill="1" applyBorder="1" applyAlignment="1" applyProtection="1">
      <alignment horizontal="right" vertical="center" wrapText="1"/>
      <protection locked="0" hidden="1"/>
    </xf>
    <xf numFmtId="0" fontId="16" fillId="4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4" borderId="3" xfId="0" applyNumberFormat="1" applyFont="1" applyFill="1" applyBorder="1" applyAlignment="1" applyProtection="1">
      <alignment vertical="center" wrapText="1"/>
      <protection locked="0" hidden="1"/>
    </xf>
    <xf numFmtId="2" fontId="16" fillId="4" borderId="3" xfId="0" applyNumberFormat="1" applyFont="1" applyFill="1" applyBorder="1" applyAlignment="1" applyProtection="1">
      <alignment vertical="center" wrapText="1"/>
      <protection locked="0" hidden="1"/>
    </xf>
    <xf numFmtId="10" fontId="16" fillId="4" borderId="3" xfId="0" applyNumberFormat="1" applyFont="1" applyFill="1" applyBorder="1" applyAlignment="1" applyProtection="1">
      <alignment horizontal="right" vertical="center" wrapText="1"/>
      <protection locked="0" hidden="1"/>
    </xf>
    <xf numFmtId="0" fontId="10" fillId="3" borderId="0" xfId="0" applyFont="1" applyFill="1" applyProtection="1"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17" fillId="3" borderId="0" xfId="0" applyFont="1" applyFill="1" applyAlignment="1" applyProtection="1">
      <alignment horizontal="left"/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18" fillId="4" borderId="13" xfId="2" applyFont="1" applyFill="1" applyBorder="1" applyAlignment="1" applyProtection="1">
      <alignment horizontal="left" wrapText="1"/>
      <protection hidden="1"/>
    </xf>
    <xf numFmtId="0" fontId="4" fillId="3" borderId="4" xfId="0" applyFont="1" applyFill="1" applyBorder="1" applyProtection="1">
      <protection hidden="1"/>
    </xf>
    <xf numFmtId="14" fontId="0" fillId="0" borderId="0" xfId="0" applyNumberFormat="1" applyAlignment="1" applyProtection="1">
      <alignment vertical="top"/>
      <protection hidden="1"/>
    </xf>
    <xf numFmtId="0" fontId="13" fillId="3" borderId="0" xfId="0" applyFont="1" applyFill="1" applyProtection="1"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4" fillId="3" borderId="12" xfId="0" applyFont="1" applyFill="1" applyBorder="1" applyProtection="1">
      <protection hidden="1"/>
    </xf>
    <xf numFmtId="0" fontId="24" fillId="0" borderId="12" xfId="0" applyFont="1" applyBorder="1" applyAlignment="1" applyProtection="1">
      <alignment wrapText="1"/>
      <protection hidden="1"/>
    </xf>
    <xf numFmtId="0" fontId="18" fillId="3" borderId="0" xfId="0" applyFont="1" applyFill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24" fillId="0" borderId="14" xfId="0" applyFont="1" applyBorder="1" applyAlignment="1" applyProtection="1">
      <alignment wrapText="1"/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Border="1" applyAlignment="1" applyProtection="1">
      <alignment vertical="top" wrapText="1"/>
      <protection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right" vertical="center"/>
      <protection hidden="1"/>
    </xf>
    <xf numFmtId="0" fontId="13" fillId="3" borderId="4" xfId="0" applyFont="1" applyFill="1" applyBorder="1" applyAlignment="1" applyProtection="1">
      <protection hidden="1"/>
    </xf>
    <xf numFmtId="0" fontId="13" fillId="3" borderId="0" xfId="0" applyFont="1" applyFill="1" applyAlignment="1" applyProtection="1">
      <protection hidden="1"/>
    </xf>
    <xf numFmtId="0" fontId="4" fillId="3" borderId="0" xfId="0" applyFont="1" applyFill="1" applyAlignment="1" applyProtection="1">
      <alignment horizontal="right"/>
      <protection hidden="1"/>
    </xf>
    <xf numFmtId="0" fontId="13" fillId="3" borderId="0" xfId="0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14" fontId="13" fillId="3" borderId="4" xfId="0" applyNumberFormat="1" applyFont="1" applyFill="1" applyBorder="1" applyAlignment="1" applyProtection="1">
      <protection hidden="1"/>
    </xf>
    <xf numFmtId="0" fontId="16" fillId="3" borderId="0" xfId="0" applyFont="1" applyFill="1" applyProtection="1">
      <protection hidden="1"/>
    </xf>
    <xf numFmtId="14" fontId="13" fillId="3" borderId="0" xfId="0" applyNumberFormat="1" applyFont="1" applyFill="1" applyAlignment="1" applyProtection="1">
      <alignment horizontal="right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hidden="1"/>
    </xf>
    <xf numFmtId="0" fontId="13" fillId="3" borderId="0" xfId="0" applyFont="1" applyFill="1" applyAlignment="1" applyProtection="1">
      <alignment horizontal="right" vertical="center" wrapText="1"/>
      <protection hidden="1"/>
    </xf>
    <xf numFmtId="0" fontId="24" fillId="3" borderId="0" xfId="0" applyFont="1" applyFill="1" applyBorder="1" applyAlignment="1" applyProtection="1">
      <alignment vertical="top" wrapText="1"/>
      <protection hidden="1"/>
    </xf>
    <xf numFmtId="0" fontId="13" fillId="3" borderId="0" xfId="0" applyNumberFormat="1" applyFont="1" applyFill="1" applyBorder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right"/>
      <protection hidden="1"/>
    </xf>
    <xf numFmtId="0" fontId="8" fillId="3" borderId="7" xfId="0" applyFont="1" applyFill="1" applyBorder="1" applyAlignment="1" applyProtection="1">
      <alignment horizontal="right"/>
      <protection hidden="1"/>
    </xf>
    <xf numFmtId="0" fontId="16" fillId="3" borderId="4" xfId="0" applyFont="1" applyFill="1" applyBorder="1" applyProtection="1">
      <protection hidden="1"/>
    </xf>
    <xf numFmtId="0" fontId="18" fillId="3" borderId="0" xfId="0" applyFont="1" applyFill="1" applyProtection="1">
      <protection hidden="1"/>
    </xf>
    <xf numFmtId="0" fontId="0" fillId="3" borderId="0" xfId="0" applyFill="1" applyAlignment="1" applyProtection="1">
      <alignment vertical="top"/>
      <protection hidden="1"/>
    </xf>
    <xf numFmtId="0" fontId="19" fillId="3" borderId="10" xfId="0" applyFont="1" applyFill="1" applyBorder="1" applyAlignment="1" applyProtection="1">
      <alignment vertical="center" wrapText="1"/>
      <protection hidden="1"/>
    </xf>
    <xf numFmtId="9" fontId="11" fillId="3" borderId="1" xfId="7" applyFont="1" applyFill="1" applyBorder="1" applyAlignment="1" applyProtection="1">
      <alignment horizontal="center"/>
      <protection hidden="1"/>
    </xf>
    <xf numFmtId="0" fontId="19" fillId="3" borderId="0" xfId="0" applyFont="1" applyFill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6" fillId="3" borderId="0" xfId="0" applyFont="1" applyFill="1" applyBorder="1" applyProtection="1">
      <protection hidden="1"/>
    </xf>
    <xf numFmtId="0" fontId="19" fillId="0" borderId="3" xfId="0" applyFont="1" applyFill="1" applyBorder="1" applyAlignment="1" applyProtection="1">
      <alignment vertical="center"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vertical="center" wrapText="1"/>
      <protection hidden="1"/>
    </xf>
    <xf numFmtId="0" fontId="19" fillId="0" borderId="7" xfId="0" applyFont="1" applyFill="1" applyBorder="1" applyAlignment="1" applyProtection="1">
      <alignment horizontal="center" vertical="center" wrapText="1"/>
      <protection hidden="1"/>
    </xf>
    <xf numFmtId="0" fontId="19" fillId="0" borderId="5" xfId="0" applyFont="1" applyFill="1" applyBorder="1" applyAlignment="1" applyProtection="1">
      <alignment vertical="center" wrapText="1"/>
      <protection hidden="1"/>
    </xf>
    <xf numFmtId="0" fontId="19" fillId="0" borderId="8" xfId="0" applyFont="1" applyFill="1" applyBorder="1" applyAlignment="1" applyProtection="1">
      <alignment vertical="center" wrapText="1"/>
      <protection hidden="1"/>
    </xf>
    <xf numFmtId="4" fontId="22" fillId="0" borderId="5" xfId="0" applyNumberFormat="1" applyFont="1" applyFill="1" applyBorder="1" applyAlignment="1" applyProtection="1">
      <alignment horizontal="right"/>
      <protection hidden="1"/>
    </xf>
    <xf numFmtId="0" fontId="19" fillId="2" borderId="1" xfId="0" applyFont="1" applyFill="1" applyBorder="1" applyAlignment="1" applyProtection="1">
      <alignment horizontal="left" vertical="center" wrapText="1"/>
      <protection hidden="1"/>
    </xf>
    <xf numFmtId="4" fontId="16" fillId="2" borderId="1" xfId="0" applyNumberFormat="1" applyFont="1" applyFill="1" applyBorder="1" applyAlignment="1" applyProtection="1">
      <alignment horizontal="right" vertical="center" wrapText="1"/>
      <protection hidden="1"/>
    </xf>
    <xf numFmtId="4" fontId="16" fillId="2" borderId="6" xfId="0" applyNumberFormat="1" applyFont="1" applyFill="1" applyBorder="1" applyAlignment="1" applyProtection="1">
      <alignment horizontal="right" vertical="center" wrapText="1"/>
      <protection hidden="1"/>
    </xf>
    <xf numFmtId="0" fontId="4" fillId="3" borderId="0" xfId="0" applyFont="1" applyFill="1" applyBorder="1" applyAlignment="1" applyProtection="1">
      <alignment horizontal="right"/>
      <protection hidden="1"/>
    </xf>
    <xf numFmtId="0" fontId="19" fillId="2" borderId="9" xfId="0" applyFont="1" applyFill="1" applyBorder="1" applyAlignment="1" applyProtection="1">
      <alignment horizontal="left" vertical="center" wrapText="1"/>
      <protection hidden="1"/>
    </xf>
    <xf numFmtId="4" fontId="19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6" fillId="3" borderId="0" xfId="0" applyFont="1" applyFill="1" applyBorder="1" applyAlignment="1" applyProtection="1"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Alignment="1" applyProtection="1">
      <alignment horizontal="right"/>
      <protection hidden="1"/>
    </xf>
    <xf numFmtId="0" fontId="19" fillId="2" borderId="9" xfId="0" applyFont="1" applyFill="1" applyBorder="1" applyAlignment="1" applyProtection="1">
      <alignment vertical="center" wrapText="1"/>
      <protection hidden="1"/>
    </xf>
    <xf numFmtId="0" fontId="16" fillId="4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4" borderId="9" xfId="0" applyNumberFormat="1" applyFont="1" applyFill="1" applyBorder="1" applyAlignment="1" applyProtection="1">
      <alignment vertical="center" wrapText="1"/>
      <protection locked="0" hidden="1"/>
    </xf>
    <xf numFmtId="4" fontId="16" fillId="4" borderId="9" xfId="0" applyNumberFormat="1" applyFont="1" applyFill="1" applyBorder="1" applyAlignment="1" applyProtection="1">
      <alignment vertical="center" wrapText="1"/>
      <protection locked="0" hidden="1"/>
    </xf>
    <xf numFmtId="166" fontId="16" fillId="4" borderId="9" xfId="0" applyNumberFormat="1" applyFont="1" applyFill="1" applyBorder="1" applyAlignment="1" applyProtection="1">
      <alignment horizontal="center" vertical="center" wrapText="1"/>
      <protection locked="0" hidden="1"/>
    </xf>
    <xf numFmtId="14" fontId="16" fillId="4" borderId="9" xfId="0" applyNumberFormat="1" applyFont="1" applyFill="1" applyBorder="1" applyAlignment="1" applyProtection="1">
      <alignment vertical="center" wrapText="1"/>
      <protection locked="0" hidden="1"/>
    </xf>
    <xf numFmtId="4" fontId="16" fillId="3" borderId="9" xfId="0" applyNumberFormat="1" applyFont="1" applyFill="1" applyBorder="1" applyAlignment="1" applyProtection="1">
      <alignment vertical="center" wrapText="1"/>
      <protection locked="0" hidden="1"/>
    </xf>
    <xf numFmtId="0" fontId="16" fillId="3" borderId="16" xfId="0" applyFont="1" applyFill="1" applyBorder="1" applyAlignment="1" applyProtection="1">
      <alignment vertical="center" wrapText="1"/>
      <protection locked="0" hidden="1"/>
    </xf>
    <xf numFmtId="4" fontId="16" fillId="3" borderId="1" xfId="0" applyNumberFormat="1" applyFont="1" applyFill="1" applyBorder="1" applyAlignment="1" applyProtection="1">
      <alignment vertical="center" wrapText="1"/>
      <protection locked="0" hidden="1"/>
    </xf>
    <xf numFmtId="0" fontId="16" fillId="3" borderId="3" xfId="0" applyFont="1" applyFill="1" applyBorder="1" applyAlignment="1" applyProtection="1">
      <alignment vertical="center" wrapText="1"/>
      <protection locked="0" hidden="1"/>
    </xf>
    <xf numFmtId="4" fontId="16" fillId="3" borderId="8" xfId="0" applyNumberFormat="1" applyFont="1" applyFill="1" applyBorder="1" applyAlignment="1" applyProtection="1">
      <alignment vertical="center" wrapText="1"/>
      <protection locked="0" hidden="1"/>
    </xf>
    <xf numFmtId="0" fontId="16" fillId="3" borderId="13" xfId="0" applyFont="1" applyFill="1" applyBorder="1" applyAlignment="1" applyProtection="1">
      <alignment vertical="center" wrapText="1"/>
      <protection locked="0" hidden="1"/>
    </xf>
    <xf numFmtId="4" fontId="16" fillId="3" borderId="13" xfId="0" applyNumberFormat="1" applyFont="1" applyFill="1" applyBorder="1" applyAlignment="1" applyProtection="1">
      <alignment horizontal="right" vertical="center" wrapText="1"/>
      <protection locked="0" hidden="1"/>
    </xf>
    <xf numFmtId="1" fontId="13" fillId="4" borderId="1" xfId="0" applyNumberFormat="1" applyFont="1" applyFill="1" applyBorder="1" applyAlignment="1" applyProtection="1">
      <alignment horizontal="center"/>
      <protection locked="0" hidden="1"/>
    </xf>
    <xf numFmtId="14" fontId="13" fillId="4" borderId="1" xfId="0" applyNumberFormat="1" applyFont="1" applyFill="1" applyBorder="1" applyAlignment="1" applyProtection="1">
      <alignment horizontal="center"/>
      <protection locked="0" hidden="1"/>
    </xf>
    <xf numFmtId="14" fontId="13" fillId="4" borderId="11" xfId="0" applyNumberFormat="1" applyFont="1" applyFill="1" applyBorder="1" applyAlignment="1" applyProtection="1">
      <alignment horizontal="center"/>
      <protection locked="0" hidden="1"/>
    </xf>
    <xf numFmtId="4" fontId="22" fillId="4" borderId="1" xfId="0" applyNumberFormat="1" applyFont="1" applyFill="1" applyBorder="1" applyAlignment="1" applyProtection="1">
      <alignment horizontal="right"/>
      <protection locked="0" hidden="1"/>
    </xf>
    <xf numFmtId="1" fontId="8" fillId="4" borderId="1" xfId="0" applyNumberFormat="1" applyFont="1" applyFill="1" applyBorder="1" applyAlignment="1" applyProtection="1">
      <alignment horizontal="center"/>
      <protection locked="0" hidden="1"/>
    </xf>
    <xf numFmtId="0" fontId="16" fillId="3" borderId="0" xfId="0" applyFont="1" applyFill="1" applyAlignment="1" applyProtection="1">
      <alignment horizontal="left" wrapText="1"/>
      <protection hidden="1"/>
    </xf>
    <xf numFmtId="0" fontId="4" fillId="3" borderId="0" xfId="0" applyFont="1" applyFill="1" applyBorder="1" applyAlignment="1" applyProtection="1">
      <alignment horizontal="left" vertical="top" wrapText="1"/>
      <protection hidden="1"/>
    </xf>
    <xf numFmtId="0" fontId="13" fillId="4" borderId="1" xfId="0" applyNumberFormat="1" applyFont="1" applyFill="1" applyBorder="1" applyAlignment="1" applyProtection="1">
      <alignment horizontal="left" vertical="center" wrapText="1"/>
      <protection locked="0" hidden="1"/>
    </xf>
    <xf numFmtId="165" fontId="13" fillId="4" borderId="1" xfId="0" applyNumberFormat="1" applyFont="1" applyFill="1" applyBorder="1" applyAlignment="1" applyProtection="1">
      <alignment horizontal="left" vertical="center" wrapText="1"/>
      <protection locked="0" hidden="1"/>
    </xf>
    <xf numFmtId="0" fontId="17" fillId="3" borderId="0" xfId="0" applyFont="1" applyFill="1" applyAlignment="1" applyProtection="1">
      <alignment horizontal="left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3" fillId="4" borderId="3" xfId="0" applyNumberFormat="1" applyFont="1" applyFill="1" applyBorder="1" applyAlignment="1" applyProtection="1">
      <alignment horizontal="left" vertical="center" wrapText="1"/>
      <protection locked="0" hidden="1"/>
    </xf>
    <xf numFmtId="0" fontId="13" fillId="4" borderId="11" xfId="0" applyNumberFormat="1" applyFont="1" applyFill="1" applyBorder="1" applyAlignment="1" applyProtection="1">
      <alignment horizontal="left" vertical="center" wrapText="1"/>
      <protection locked="0" hidden="1"/>
    </xf>
    <xf numFmtId="0" fontId="13" fillId="4" borderId="5" xfId="0" applyNumberFormat="1" applyFont="1" applyFill="1" applyBorder="1" applyAlignment="1" applyProtection="1">
      <alignment horizontal="left" vertical="center" wrapText="1"/>
      <protection locked="0" hidden="1"/>
    </xf>
    <xf numFmtId="0" fontId="13" fillId="2" borderId="0" xfId="0" applyFont="1" applyFill="1" applyAlignment="1" applyProtection="1">
      <alignment horizontal="left" wrapText="1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13" fillId="2" borderId="1" xfId="0" applyFont="1" applyFill="1" applyBorder="1" applyAlignment="1" applyProtection="1">
      <alignment horizontal="left" wrapText="1"/>
      <protection hidden="1"/>
    </xf>
    <xf numFmtId="0" fontId="13" fillId="2" borderId="3" xfId="0" applyNumberFormat="1" applyFont="1" applyFill="1" applyBorder="1" applyAlignment="1" applyProtection="1">
      <alignment horizontal="left"/>
      <protection hidden="1"/>
    </xf>
    <xf numFmtId="0" fontId="13" fillId="2" borderId="11" xfId="0" applyNumberFormat="1" applyFont="1" applyFill="1" applyBorder="1" applyAlignment="1" applyProtection="1">
      <alignment horizontal="left"/>
      <protection hidden="1"/>
    </xf>
    <xf numFmtId="0" fontId="13" fillId="2" borderId="5" xfId="0" applyNumberFormat="1" applyFont="1" applyFill="1" applyBorder="1" applyAlignment="1" applyProtection="1">
      <alignment horizontal="left"/>
      <protection hidden="1"/>
    </xf>
    <xf numFmtId="165" fontId="13" fillId="2" borderId="3" xfId="0" applyNumberFormat="1" applyFont="1" applyFill="1" applyBorder="1" applyAlignment="1" applyProtection="1">
      <alignment horizontal="left"/>
      <protection hidden="1"/>
    </xf>
    <xf numFmtId="165" fontId="13" fillId="2" borderId="11" xfId="0" applyNumberFormat="1" applyFont="1" applyFill="1" applyBorder="1" applyAlignment="1" applyProtection="1">
      <alignment horizontal="left"/>
      <protection hidden="1"/>
    </xf>
    <xf numFmtId="165" fontId="13" fillId="2" borderId="5" xfId="0" applyNumberFormat="1" applyFont="1" applyFill="1" applyBorder="1" applyAlignment="1" applyProtection="1">
      <alignment horizontal="left"/>
      <protection hidden="1"/>
    </xf>
    <xf numFmtId="0" fontId="13" fillId="2" borderId="3" xfId="0" applyFont="1" applyFill="1" applyBorder="1" applyAlignment="1" applyProtection="1">
      <alignment horizontal="left"/>
      <protection hidden="1"/>
    </xf>
    <xf numFmtId="0" fontId="13" fillId="2" borderId="11" xfId="0" applyFont="1" applyFill="1" applyBorder="1" applyAlignment="1" applyProtection="1">
      <alignment horizontal="left"/>
      <protection hidden="1"/>
    </xf>
    <xf numFmtId="0" fontId="13" fillId="2" borderId="5" xfId="0" applyFont="1" applyFill="1" applyBorder="1" applyAlignment="1" applyProtection="1">
      <alignment horizontal="left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0" fontId="13" fillId="2" borderId="16" xfId="0" applyFont="1" applyFill="1" applyBorder="1" applyAlignment="1" applyProtection="1">
      <alignment horizontal="left" wrapText="1"/>
      <protection hidden="1"/>
    </xf>
    <xf numFmtId="0" fontId="13" fillId="2" borderId="24" xfId="0" applyFont="1" applyFill="1" applyBorder="1" applyAlignment="1" applyProtection="1">
      <alignment horizontal="left" wrapText="1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165" fontId="13" fillId="2" borderId="1" xfId="0" applyNumberFormat="1" applyFont="1" applyFill="1" applyBorder="1" applyAlignment="1" applyProtection="1">
      <alignment horizontal="left"/>
      <protection hidden="1"/>
    </xf>
    <xf numFmtId="0" fontId="0" fillId="0" borderId="0" xfId="0" applyAlignment="1">
      <alignment horizontal="left" vertical="center"/>
    </xf>
  </cellXfs>
  <cellStyles count="10">
    <cellStyle name="Komma" xfId="6" builtinId="3"/>
    <cellStyle name="Komma 2" xfId="8"/>
    <cellStyle name="Prozent" xfId="7" builtinId="5"/>
    <cellStyle name="Schlecht" xfId="9" builtinId="27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/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7" formatCode="mm\ \/\ yyyy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/>
        <bottom style="thin">
          <color theme="0" tint="-0.249977111117893"/>
        </bottom>
      </border>
      <protection locked="0" hidden="0"/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border outline="0">
        <bottom style="thin">
          <color theme="0" tint="-0.249977111117893"/>
        </bottom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border outline="0">
        <bottom style="thin">
          <color theme="0" tint="-0.249977111117893"/>
        </bottom>
      </border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1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1"/>
    </dxf>
    <dxf>
      <protection locked="1" hidden="1"/>
    </dxf>
  </dxfs>
  <tableStyles count="0" defaultTableStyle="TableStyleMedium2" defaultPivotStyle="PivotStyleLight16"/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24</xdr:row>
      <xdr:rowOff>161925</xdr:rowOff>
    </xdr:from>
    <xdr:to>
      <xdr:col>4</xdr:col>
      <xdr:colOff>66152</xdr:colOff>
      <xdr:row>48</xdr:row>
      <xdr:rowOff>47068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610350"/>
          <a:ext cx="4180952" cy="44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7</xdr:col>
      <xdr:colOff>923379</xdr:colOff>
      <xdr:row>57</xdr:row>
      <xdr:rowOff>170667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1975" y="6638925"/>
          <a:ext cx="4371429" cy="626666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57</xdr:row>
      <xdr:rowOff>190499</xdr:rowOff>
    </xdr:from>
    <xdr:to>
      <xdr:col>7</xdr:col>
      <xdr:colOff>942975</xdr:colOff>
      <xdr:row>63</xdr:row>
      <xdr:rowOff>29146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71975" y="12925424"/>
          <a:ext cx="4391025" cy="981647"/>
        </a:xfrm>
        <a:prstGeom prst="rect">
          <a:avLst/>
        </a:prstGeom>
      </xdr:spPr>
    </xdr:pic>
    <xdr:clientData/>
  </xdr:twoCellAnchor>
  <xdr:twoCellAnchor editAs="oneCell">
    <xdr:from>
      <xdr:col>7</xdr:col>
      <xdr:colOff>923925</xdr:colOff>
      <xdr:row>24</xdr:row>
      <xdr:rowOff>180975</xdr:rowOff>
    </xdr:from>
    <xdr:to>
      <xdr:col>8</xdr:col>
      <xdr:colOff>656721</xdr:colOff>
      <xdr:row>38</xdr:row>
      <xdr:rowOff>171118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43950" y="6629400"/>
          <a:ext cx="4028571" cy="26571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2" displayName="Tabelle2" ref="A12:H23" totalsRowShown="0" headerRowDxfId="49" dataDxfId="48" tableBorderDxfId="47">
  <autoFilter ref="A12:H23"/>
  <tableColumns count="8">
    <tableColumn id="1" name="Spalte1" dataDxfId="46">
      <calculatedColumnFormula>ROW()-12</calculatedColumnFormula>
    </tableColumn>
    <tableColumn id="2" name="Spalte2" dataDxfId="45"/>
    <tableColumn id="3" name="Spalte3" dataDxfId="44"/>
    <tableColumn id="4" name="Spalte4" dataDxfId="43"/>
    <tableColumn id="5" name="Spalte5" dataDxfId="42"/>
    <tableColumn id="6" name="Spalte6" dataDxfId="41"/>
    <tableColumn id="8" name="Spalte8" dataDxfId="40">
      <calculatedColumnFormula>IF($C13="Besetzter Platz Vollzeit",'Auswahllisten und NR'!$F$2,IF($C13="Besetzter Platz Teilzeit",'Auswahllisten und NR'!$F$2*$F13,"0,00"))</calculatedColumnFormula>
    </tableColumn>
    <tableColumn id="9" name="Spalte9" dataDxfId="3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2:M32" totalsRowShown="0" headerRowDxfId="38" dataDxfId="36" headerRowBorderDxfId="37" tableBorderDxfId="35" totalsRowBorderDxfId="34">
  <autoFilter ref="A12:M32"/>
  <tableColumns count="13">
    <tableColumn id="1" name="Spalte1" dataDxfId="33">
      <calculatedColumnFormula>ROW()-12</calculatedColumnFormula>
    </tableColumn>
    <tableColumn id="2" name="Spalte2" dataDxfId="32"/>
    <tableColumn id="3" name="Spalte3" dataDxfId="31"/>
    <tableColumn id="4" name="Spalte4" dataDxfId="30"/>
    <tableColumn id="5" name="Spalte5" dataDxfId="29"/>
    <tableColumn id="6" name="Spalte6" dataDxfId="28"/>
    <tableColumn id="7" name="Spalte7" dataDxfId="27"/>
    <tableColumn id="8" name="Spalte8" dataDxfId="26"/>
    <tableColumn id="9" name="Spalte9" dataDxfId="25"/>
    <tableColumn id="10" name="Spalte10" dataDxfId="24"/>
    <tableColumn id="11" name="Spalte11" dataDxfId="23"/>
    <tableColumn id="12" name="Spalte12" dataDxfId="22">
      <calculatedColumnFormula>($H13-($H13*$J13))+(($H13-($H13*$J13))*$I13)</calculatedColumnFormula>
    </tableColumn>
    <tableColumn id="13" name="Spalte13" dataDxfId="2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le24" displayName="Tabelle24" ref="A13:H29" headerRowCount="0" totalsRowShown="0" headerRowDxfId="20" dataDxfId="18" headerRowBorderDxfId="19" tableBorderDxfId="17" totalsRowBorderDxfId="16">
  <tableColumns count="8">
    <tableColumn id="1" name="Spalte1" headerRowDxfId="15" dataDxfId="14">
      <calculatedColumnFormula>ROW()-12</calculatedColumnFormula>
    </tableColumn>
    <tableColumn id="3" name="Spalte3" headerRowDxfId="13" dataDxfId="12"/>
    <tableColumn id="4" name="Spalte4" headerRowDxfId="11" dataDxfId="10"/>
    <tableColumn id="5" name="Spalte5" headerRowDxfId="9" dataDxfId="8"/>
    <tableColumn id="7" name="Spalte7" headerRowDxfId="7" dataDxfId="6"/>
    <tableColumn id="8" name="Spalte8" headerRowDxfId="5" dataDxfId="4"/>
    <tableColumn id="9" name="0,00" headerRowDxfId="3" dataDxfId="2">
      <calculatedColumnFormula>IF($B13="Verwaltungspersonal",$C13*22,$E13)</calculatedColumnFormula>
    </tableColumn>
    <tableColumn id="10" name="Spalte9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44"/>
  <sheetViews>
    <sheetView showGridLines="0" topLeftCell="A12" zoomScale="115" zoomScaleNormal="115" workbookViewId="0">
      <selection activeCell="A31" sqref="A31"/>
    </sheetView>
  </sheetViews>
  <sheetFormatPr baseColWidth="10" defaultRowHeight="15" x14ac:dyDescent="0.25"/>
  <cols>
    <col min="1" max="1" width="58.28515625" style="28" customWidth="1"/>
    <col min="2" max="2" width="20" style="28" customWidth="1"/>
    <col min="3" max="3" width="19" style="28" customWidth="1"/>
    <col min="4" max="4" width="8.42578125" style="28" customWidth="1"/>
    <col min="5" max="5" width="22.42578125" style="28" customWidth="1"/>
    <col min="6" max="6" width="7.28515625" style="131" customWidth="1"/>
    <col min="7" max="7" width="57.7109375" style="115" customWidth="1"/>
    <col min="8" max="8" width="13.28515625" style="131" bestFit="1" customWidth="1"/>
    <col min="9" max="9" width="16" style="127" customWidth="1"/>
    <col min="10" max="10" width="36.28515625" style="127" customWidth="1"/>
    <col min="11" max="11" width="29.42578125" style="92" bestFit="1" customWidth="1"/>
    <col min="12" max="12" width="11.42578125" style="92"/>
    <col min="13" max="13" width="47.85546875" style="92" bestFit="1" customWidth="1"/>
    <col min="14" max="16384" width="11.42578125" style="28"/>
  </cols>
  <sheetData>
    <row r="1" spans="1:12" ht="27.75" customHeight="1" x14ac:dyDescent="0.25">
      <c r="A1" s="172"/>
      <c r="B1" s="172"/>
      <c r="C1" s="88"/>
      <c r="D1" s="45"/>
      <c r="E1" s="45"/>
      <c r="F1" s="89"/>
      <c r="G1" s="90"/>
      <c r="H1" s="45"/>
      <c r="I1" s="91"/>
      <c r="J1" s="91"/>
    </row>
    <row r="2" spans="1:12" ht="18" x14ac:dyDescent="0.25">
      <c r="A2" s="93"/>
      <c r="B2" s="93"/>
      <c r="C2" s="88"/>
      <c r="D2" s="45"/>
      <c r="E2" s="45"/>
      <c r="F2" s="89"/>
      <c r="G2" s="94"/>
      <c r="H2" s="45"/>
      <c r="I2" s="91"/>
      <c r="J2" s="91"/>
    </row>
    <row r="3" spans="1:12" ht="43.5" customHeight="1" x14ac:dyDescent="0.25">
      <c r="A3" s="177" t="s">
        <v>69</v>
      </c>
      <c r="B3" s="177"/>
      <c r="C3" s="163"/>
      <c r="D3" s="95" t="s">
        <v>7</v>
      </c>
      <c r="E3" s="164"/>
      <c r="F3" s="96"/>
      <c r="G3" s="97" t="s">
        <v>27</v>
      </c>
      <c r="H3" s="98"/>
      <c r="I3" s="91"/>
      <c r="J3" s="91"/>
      <c r="L3" s="99"/>
    </row>
    <row r="4" spans="1:12" ht="15.75" x14ac:dyDescent="0.25">
      <c r="A4" s="100"/>
      <c r="B4" s="67"/>
      <c r="C4" s="101"/>
      <c r="D4" s="45"/>
      <c r="E4" s="102"/>
      <c r="F4" s="89"/>
      <c r="G4" s="103"/>
      <c r="H4" s="104"/>
      <c r="I4" s="104"/>
      <c r="J4" s="104"/>
      <c r="K4" s="105"/>
    </row>
    <row r="5" spans="1:12" ht="43.5" x14ac:dyDescent="0.25">
      <c r="A5" s="173" t="s">
        <v>31</v>
      </c>
      <c r="B5" s="173"/>
      <c r="C5" s="173"/>
      <c r="D5" s="173"/>
      <c r="E5" s="173"/>
      <c r="F5" s="89"/>
      <c r="G5" s="106" t="s">
        <v>26</v>
      </c>
      <c r="H5" s="107"/>
      <c r="I5" s="108"/>
      <c r="J5" s="108"/>
    </row>
    <row r="6" spans="1:12" x14ac:dyDescent="0.25">
      <c r="A6" s="45"/>
      <c r="B6" s="45"/>
      <c r="C6" s="45"/>
      <c r="D6" s="45"/>
      <c r="E6" s="45"/>
      <c r="F6" s="45"/>
      <c r="G6" s="109"/>
      <c r="H6" s="45"/>
      <c r="I6" s="91"/>
      <c r="J6" s="91"/>
    </row>
    <row r="7" spans="1:12" ht="41.25" customHeight="1" x14ac:dyDescent="0.25">
      <c r="A7" s="110" t="s">
        <v>54</v>
      </c>
      <c r="B7" s="170"/>
      <c r="C7" s="170"/>
      <c r="D7" s="170"/>
      <c r="E7" s="111"/>
      <c r="F7" s="112"/>
      <c r="G7" s="113"/>
      <c r="H7" s="45"/>
      <c r="I7" s="91"/>
      <c r="J7" s="91"/>
    </row>
    <row r="8" spans="1:12" ht="39" customHeight="1" x14ac:dyDescent="0.25">
      <c r="A8" s="114" t="s">
        <v>56</v>
      </c>
      <c r="B8" s="174"/>
      <c r="C8" s="175"/>
      <c r="D8" s="176"/>
      <c r="E8" s="111"/>
      <c r="F8" s="112"/>
      <c r="H8" s="45"/>
      <c r="I8" s="91"/>
      <c r="J8" s="91"/>
    </row>
    <row r="9" spans="1:12" ht="34.5" customHeight="1" x14ac:dyDescent="0.25">
      <c r="A9" s="114" t="s">
        <v>3</v>
      </c>
      <c r="B9" s="170"/>
      <c r="C9" s="170"/>
      <c r="D9" s="170"/>
      <c r="E9" s="116"/>
      <c r="F9" s="117"/>
      <c r="G9" s="118"/>
      <c r="H9" s="67"/>
      <c r="I9" s="119"/>
      <c r="J9" s="119"/>
    </row>
    <row r="10" spans="1:12" ht="42.75" x14ac:dyDescent="0.25">
      <c r="A10" s="120" t="s">
        <v>35</v>
      </c>
      <c r="B10" s="171"/>
      <c r="C10" s="171"/>
      <c r="D10" s="171"/>
      <c r="E10" s="111"/>
      <c r="F10" s="117"/>
      <c r="G10" s="121" t="s">
        <v>87</v>
      </c>
      <c r="H10" s="122"/>
      <c r="I10" s="91"/>
      <c r="J10" s="91"/>
    </row>
    <row r="11" spans="1:12" x14ac:dyDescent="0.25">
      <c r="A11" s="45"/>
      <c r="B11" s="45"/>
      <c r="C11" s="43"/>
      <c r="D11" s="45"/>
      <c r="E11" s="45"/>
      <c r="F11" s="117"/>
      <c r="G11" s="113"/>
      <c r="H11" s="45"/>
      <c r="I11" s="91"/>
      <c r="J11" s="91"/>
    </row>
    <row r="12" spans="1:12" x14ac:dyDescent="0.25">
      <c r="A12" s="67" t="s">
        <v>23</v>
      </c>
      <c r="B12" s="123" t="s">
        <v>24</v>
      </c>
      <c r="C12" s="164"/>
      <c r="D12" s="124" t="s">
        <v>8</v>
      </c>
      <c r="E12" s="165"/>
      <c r="F12" s="125"/>
      <c r="G12" s="113"/>
      <c r="H12" s="45"/>
      <c r="I12" s="91"/>
      <c r="J12" s="91"/>
    </row>
    <row r="13" spans="1:12" x14ac:dyDescent="0.25">
      <c r="A13" s="45"/>
      <c r="B13" s="45"/>
      <c r="C13" s="45"/>
      <c r="D13" s="45"/>
      <c r="E13" s="43"/>
      <c r="F13" s="117"/>
      <c r="G13" s="113"/>
      <c r="H13" s="45"/>
      <c r="I13" s="91"/>
      <c r="J13" s="91"/>
    </row>
    <row r="14" spans="1:12" ht="30" x14ac:dyDescent="0.25">
      <c r="A14" s="120" t="s">
        <v>99</v>
      </c>
      <c r="B14" s="167"/>
      <c r="C14" s="45"/>
      <c r="D14" s="45"/>
      <c r="E14" s="43"/>
      <c r="F14" s="117"/>
      <c r="G14" s="113"/>
      <c r="H14" s="45"/>
      <c r="I14" s="91"/>
      <c r="J14" s="91"/>
    </row>
    <row r="15" spans="1:12" ht="30" x14ac:dyDescent="0.25">
      <c r="A15" s="120" t="s">
        <v>100</v>
      </c>
      <c r="B15" s="167"/>
      <c r="C15" s="45"/>
      <c r="D15" s="45"/>
      <c r="E15" s="43"/>
      <c r="F15" s="117"/>
      <c r="G15" s="113"/>
      <c r="H15" s="45"/>
      <c r="I15" s="91"/>
      <c r="J15" s="91"/>
    </row>
    <row r="16" spans="1:12" x14ac:dyDescent="0.25">
      <c r="A16" s="126"/>
      <c r="B16" s="45"/>
      <c r="C16" s="45"/>
      <c r="D16" s="45"/>
      <c r="E16" s="45"/>
      <c r="F16" s="117"/>
      <c r="G16" s="113"/>
      <c r="H16" s="45"/>
    </row>
    <row r="17" spans="1:8" ht="24" x14ac:dyDescent="0.25">
      <c r="A17" s="128" t="s">
        <v>32</v>
      </c>
      <c r="B17" s="129">
        <v>1</v>
      </c>
      <c r="C17" s="130"/>
      <c r="D17" s="117"/>
      <c r="E17" s="117"/>
      <c r="F17" s="117"/>
      <c r="G17" s="113"/>
      <c r="H17" s="45"/>
    </row>
    <row r="18" spans="1:8" x14ac:dyDescent="0.25">
      <c r="A18" s="131"/>
      <c r="B18" s="131"/>
      <c r="C18" s="131"/>
      <c r="D18" s="132"/>
      <c r="E18" s="132"/>
      <c r="F18" s="132"/>
      <c r="G18" s="113"/>
      <c r="H18" s="16"/>
    </row>
    <row r="19" spans="1:8" ht="48" x14ac:dyDescent="0.25">
      <c r="A19" s="133"/>
      <c r="B19" s="134" t="s">
        <v>33</v>
      </c>
      <c r="C19" s="135" t="s">
        <v>11</v>
      </c>
      <c r="D19" s="132"/>
      <c r="E19" s="132"/>
      <c r="F19" s="132"/>
      <c r="G19" s="19"/>
      <c r="H19" s="16"/>
    </row>
    <row r="20" spans="1:8" ht="24" x14ac:dyDescent="0.25">
      <c r="A20" s="136"/>
      <c r="B20" s="137" t="s">
        <v>9</v>
      </c>
      <c r="C20" s="138" t="s">
        <v>10</v>
      </c>
      <c r="D20" s="132"/>
      <c r="E20" s="132"/>
      <c r="F20" s="132"/>
      <c r="G20" s="169" t="str">
        <f>IF(C3=1,IF(B26&gt;0,'Auswahllisten und NR'!A67,IF(B26=0,"Hinweis: Bitte geben Sie die Angaben lt. Zuwendungsbescheid/ Zuweisungsschreiben ein."))," ")</f>
        <v xml:space="preserve"> </v>
      </c>
      <c r="H20" s="16"/>
    </row>
    <row r="21" spans="1:8" x14ac:dyDescent="0.25">
      <c r="A21" s="139" t="s">
        <v>91</v>
      </c>
      <c r="B21" s="166"/>
      <c r="C21" s="140">
        <f>'Ausgaben Teilnehmende'!$G$24</f>
        <v>0</v>
      </c>
      <c r="D21" s="132"/>
      <c r="E21" s="132"/>
      <c r="F21" s="132"/>
      <c r="G21" s="169"/>
      <c r="H21" s="16"/>
    </row>
    <row r="22" spans="1:8" x14ac:dyDescent="0.25">
      <c r="A22" s="139" t="s">
        <v>93</v>
      </c>
      <c r="B22" s="166"/>
      <c r="C22" s="140">
        <f>IF(SUMIF('Unterkunft und Personal LAND'!B13:B29,"Unterkunftskostenzuschuss",'Unterkunft und Personal LAND'!G13:G29)&gt;B22,B22,SUMIF('Unterkunft und Personal LAND'!B13:B29,"Unterkunftskostenzuschuss",'Unterkunft und Personal LAND'!G13:G29))</f>
        <v>0</v>
      </c>
      <c r="D22" s="132"/>
      <c r="E22" s="132"/>
      <c r="F22" s="132"/>
      <c r="G22" s="169"/>
      <c r="H22" s="16"/>
    </row>
    <row r="23" spans="1:8" x14ac:dyDescent="0.25">
      <c r="A23" s="139" t="s">
        <v>90</v>
      </c>
      <c r="B23" s="166"/>
      <c r="C23" s="140">
        <f>IF(SUMIF('Unterkunft und Personal LAND'!B13:B29,"Verwaltungspersonal",'Unterkunft und Personal LAND'!G13:G29)&gt;B23,B23,SUMIF('Unterkunft und Personal LAND'!B13:B29,"Verwaltungspersonal",'Unterkunft und Personal LAND'!G13:G29))</f>
        <v>0</v>
      </c>
      <c r="D23" s="132"/>
      <c r="E23" s="132"/>
      <c r="F23" s="132"/>
      <c r="G23" s="169"/>
      <c r="H23" s="16"/>
    </row>
    <row r="24" spans="1:8" x14ac:dyDescent="0.25">
      <c r="A24" s="139" t="str">
        <f>IF($B$8="Freiwilliges Ökologisches Jahr","Ausgaben für pädagogische Begleitung"," ")</f>
        <v xml:space="preserve"> </v>
      </c>
      <c r="B24" s="166"/>
      <c r="C24" s="140">
        <f>IF(B14*'Auswahllisten und NR'!$F$6&gt;B24,B24,B14*'Auswahllisten und NR'!$F$6)</f>
        <v>0</v>
      </c>
      <c r="D24" s="132"/>
      <c r="E24" s="132"/>
      <c r="F24" s="132"/>
      <c r="G24" s="169"/>
      <c r="H24" s="16"/>
    </row>
    <row r="25" spans="1:8" ht="23.25" customHeight="1" x14ac:dyDescent="0.25">
      <c r="A25" s="139" t="str">
        <f>IF($B$8="Freiwilliges Ökologisches Jahr","Ausgaben für pädagogische Begleitung für Teilnehmende mit besonderem Förderbedarf"," ")</f>
        <v xml:space="preserve"> </v>
      </c>
      <c r="B25" s="166"/>
      <c r="C25" s="140">
        <f>IF(B15*'Auswahllisten und NR'!$F$7&gt;B25,B25,B15*'Auswahllisten und NR'!$F$7)</f>
        <v>0</v>
      </c>
      <c r="D25" s="132"/>
      <c r="E25" s="132"/>
      <c r="F25" s="132"/>
      <c r="G25" s="169"/>
      <c r="H25" s="16"/>
    </row>
    <row r="26" spans="1:8" x14ac:dyDescent="0.25">
      <c r="A26" s="141" t="s">
        <v>28</v>
      </c>
      <c r="B26" s="142">
        <f>SUM(B21:B25)</f>
        <v>0</v>
      </c>
      <c r="C26" s="143">
        <f>(SUM(C21:C25)*B17)</f>
        <v>0</v>
      </c>
      <c r="D26" s="132"/>
      <c r="E26" s="132"/>
      <c r="F26" s="132"/>
      <c r="G26" s="144"/>
      <c r="H26" s="16"/>
    </row>
    <row r="27" spans="1:8" ht="25.5" customHeight="1" x14ac:dyDescent="0.25">
      <c r="A27" s="145" t="s">
        <v>29</v>
      </c>
      <c r="B27" s="146">
        <f>B21</f>
        <v>0</v>
      </c>
      <c r="C27" s="31">
        <f>IF(B8="Freiwilliges Ökologisches Jahr",IF((C21+C24+C25)*B17&gt;B27,B27,(C21+C24+C25)*B17),C21*B17)</f>
        <v>0</v>
      </c>
      <c r="D27" s="147"/>
      <c r="E27" s="147"/>
      <c r="F27" s="147"/>
      <c r="G27" s="148"/>
      <c r="H27" s="16"/>
    </row>
    <row r="28" spans="1:8" ht="56.25" customHeight="1" x14ac:dyDescent="0.25">
      <c r="A28" s="117"/>
      <c r="B28" s="117"/>
      <c r="C28" s="117"/>
      <c r="D28" s="117"/>
      <c r="E28" s="168"/>
      <c r="F28" s="168"/>
      <c r="G28" s="168"/>
      <c r="H28" s="45"/>
    </row>
    <row r="29" spans="1:8" x14ac:dyDescent="0.25">
      <c r="A29" s="131"/>
      <c r="B29" s="131"/>
      <c r="C29" s="131"/>
      <c r="D29" s="131"/>
      <c r="E29" s="131"/>
      <c r="G29" s="149"/>
    </row>
    <row r="30" spans="1:8" x14ac:dyDescent="0.25">
      <c r="A30" s="131"/>
      <c r="B30" s="131"/>
      <c r="C30" s="131"/>
      <c r="D30" s="131"/>
      <c r="E30" s="131"/>
      <c r="G30" s="149"/>
    </row>
    <row r="31" spans="1:8" x14ac:dyDescent="0.25">
      <c r="A31" s="131"/>
      <c r="B31" s="131"/>
      <c r="C31" s="131"/>
      <c r="D31" s="131"/>
      <c r="E31" s="131"/>
      <c r="G31" s="149"/>
    </row>
    <row r="32" spans="1:8" x14ac:dyDescent="0.25">
      <c r="A32" s="131"/>
      <c r="B32" s="131"/>
      <c r="C32" s="131"/>
      <c r="D32" s="131"/>
      <c r="E32" s="131"/>
      <c r="G32" s="149"/>
    </row>
    <row r="33" spans="1:7" x14ac:dyDescent="0.25">
      <c r="A33" s="131"/>
      <c r="B33" s="131"/>
      <c r="C33" s="131"/>
      <c r="D33" s="131"/>
      <c r="E33" s="131"/>
      <c r="G33" s="149"/>
    </row>
    <row r="34" spans="1:7" x14ac:dyDescent="0.25">
      <c r="A34" s="131"/>
      <c r="B34" s="131"/>
      <c r="C34" s="131"/>
      <c r="D34" s="131"/>
      <c r="E34" s="131"/>
      <c r="G34" s="149"/>
    </row>
    <row r="35" spans="1:7" x14ac:dyDescent="0.25">
      <c r="A35" s="131"/>
      <c r="B35" s="131"/>
      <c r="C35" s="131"/>
      <c r="D35" s="131"/>
      <c r="E35" s="131"/>
      <c r="G35" s="149"/>
    </row>
    <row r="36" spans="1:7" x14ac:dyDescent="0.25">
      <c r="A36" s="131"/>
      <c r="B36" s="131"/>
      <c r="C36" s="131"/>
      <c r="D36" s="131"/>
      <c r="E36" s="131"/>
      <c r="G36" s="149"/>
    </row>
    <row r="37" spans="1:7" x14ac:dyDescent="0.25">
      <c r="A37" s="131"/>
      <c r="B37" s="131"/>
      <c r="C37" s="131"/>
      <c r="D37" s="131"/>
      <c r="E37" s="131"/>
      <c r="G37" s="149"/>
    </row>
    <row r="38" spans="1:7" x14ac:dyDescent="0.25">
      <c r="A38" s="131"/>
      <c r="B38" s="131"/>
      <c r="C38" s="131"/>
      <c r="D38" s="131"/>
      <c r="E38" s="131"/>
      <c r="G38" s="149"/>
    </row>
    <row r="39" spans="1:7" x14ac:dyDescent="0.25">
      <c r="A39" s="131"/>
      <c r="B39" s="131"/>
      <c r="C39" s="131"/>
      <c r="D39" s="131"/>
      <c r="E39" s="131"/>
      <c r="G39" s="149"/>
    </row>
    <row r="40" spans="1:7" x14ac:dyDescent="0.25">
      <c r="A40" s="131"/>
      <c r="B40" s="131"/>
      <c r="C40" s="131"/>
      <c r="D40" s="131"/>
      <c r="E40" s="131"/>
      <c r="G40" s="149"/>
    </row>
    <row r="41" spans="1:7" x14ac:dyDescent="0.25">
      <c r="A41" s="131"/>
      <c r="B41" s="131"/>
      <c r="C41" s="131"/>
      <c r="D41" s="131"/>
      <c r="E41" s="131"/>
      <c r="G41" s="149"/>
    </row>
    <row r="42" spans="1:7" x14ac:dyDescent="0.25">
      <c r="A42" s="131"/>
      <c r="B42" s="131"/>
      <c r="C42" s="131"/>
      <c r="D42" s="131"/>
      <c r="E42" s="131"/>
      <c r="G42" s="149"/>
    </row>
    <row r="43" spans="1:7" x14ac:dyDescent="0.25">
      <c r="A43" s="131"/>
      <c r="B43" s="131"/>
      <c r="C43" s="131"/>
      <c r="D43" s="131"/>
      <c r="E43" s="131"/>
      <c r="G43" s="149"/>
    </row>
    <row r="44" spans="1:7" x14ac:dyDescent="0.25">
      <c r="A44" s="131"/>
      <c r="B44" s="131"/>
      <c r="C44" s="131"/>
      <c r="D44" s="131"/>
      <c r="E44" s="131"/>
      <c r="G44" s="149"/>
    </row>
  </sheetData>
  <sheetProtection algorithmName="SHA-512" hashValue="2CqsGhq1O1T5aYVFsgXKimdTjPs4uGK7KSbF5T3lGn15QJ1kSagQUosbYbrez9VlzZoilHewAb6EXthoIts3PQ==" saltValue="Mx/j1nTqdyicantRB47yCw==" spinCount="100000" sheet="1" objects="1" scenarios="1"/>
  <customSheetViews>
    <customSheetView guid="{D159D382-C98C-474D-A5B9-FA4843B1F23C}" showPageBreaks="1" view="pageLayout" topLeftCell="A4">
      <selection activeCell="C15" sqref="C15"/>
    </customSheetView>
  </customSheetViews>
  <mergeCells count="9">
    <mergeCell ref="E28:G28"/>
    <mergeCell ref="G20:G25"/>
    <mergeCell ref="B9:D9"/>
    <mergeCell ref="B10:D10"/>
    <mergeCell ref="A1:B1"/>
    <mergeCell ref="A5:E5"/>
    <mergeCell ref="B8:D8"/>
    <mergeCell ref="B7:D7"/>
    <mergeCell ref="A3:B3"/>
  </mergeCells>
  <dataValidations disablePrompts="1" xWindow="1425" yWindow="445" count="1">
    <dataValidation type="custom" allowBlank="1" showInputMessage="1" showErrorMessage="1" sqref="G8">
      <formula1>IF(B8="Freiwilliges Soziales Jahr","=MAX(380)",0)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landscape" r:id="rId1"/>
  <headerFooter>
    <oddFooter>&amp;LFörderung von Freiwilligendienste&amp;Czahlenmäßiger Nachweis&amp;RAU-2-007-20230915 
Stand: 16.10.2023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1425" yWindow="445" count="1">
        <x14:dataValidation type="list" allowBlank="1" showInputMessage="1" showErrorMessage="1">
          <x14:formula1>
            <xm:f>'Auswahllisten und NR'!$H$2:$H$4</xm:f>
          </x14:formula1>
          <xm:sqref>B8:D8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M67"/>
  <sheetViews>
    <sheetView showGridLines="0" zoomScale="115" zoomScaleNormal="115" zoomScalePageLayoutView="85" workbookViewId="0">
      <selection activeCell="E22" sqref="E22"/>
    </sheetView>
  </sheetViews>
  <sheetFormatPr baseColWidth="10" defaultRowHeight="14.25" x14ac:dyDescent="0.2"/>
  <cols>
    <col min="1" max="1" width="6.28515625" style="17" customWidth="1"/>
    <col min="2" max="3" width="30.28515625" style="17" customWidth="1"/>
    <col min="4" max="4" width="15.5703125" style="17" customWidth="1"/>
    <col min="5" max="5" width="23.7109375" style="17" customWidth="1"/>
    <col min="6" max="6" width="12.42578125" style="17" customWidth="1"/>
    <col min="7" max="7" width="14.140625" style="17" customWidth="1"/>
    <col min="8" max="8" width="49.140625" style="17" customWidth="1"/>
    <col min="9" max="9" width="59.85546875" style="17" customWidth="1"/>
    <col min="10" max="10" width="8.140625" style="16" customWidth="1"/>
    <col min="11" max="13" width="11.42578125" style="16"/>
    <col min="14" max="16384" width="11.42578125" style="17"/>
  </cols>
  <sheetData>
    <row r="3" spans="1:13" s="43" customFormat="1" ht="15" x14ac:dyDescent="0.25">
      <c r="A3" s="178" t="str">
        <f>"zahlenmäßiger Nachweis - Anlage 2 zum Auszahlungsantrag"&amp;" "&amp;Gesamtübersicht!$C$3</f>
        <v xml:space="preserve">zahlenmäßiger Nachweis - Anlage 2 zum Auszahlungsantrag </v>
      </c>
      <c r="B3" s="178"/>
      <c r="C3" s="178"/>
      <c r="D3" s="178"/>
      <c r="E3" s="178"/>
      <c r="F3" s="178"/>
      <c r="G3" s="178"/>
      <c r="H3" s="178"/>
      <c r="J3" s="45"/>
      <c r="K3" s="45"/>
      <c r="L3" s="45"/>
      <c r="M3" s="45"/>
    </row>
    <row r="4" spans="1:13" x14ac:dyDescent="0.2">
      <c r="A4" s="66"/>
      <c r="B4" s="66"/>
      <c r="C4" s="66"/>
      <c r="D4" s="66"/>
      <c r="E4" s="66"/>
      <c r="F4" s="66"/>
      <c r="G4" s="66"/>
      <c r="H4" s="66"/>
      <c r="I4" s="66"/>
    </row>
    <row r="5" spans="1:13" s="43" customFormat="1" ht="15.75" x14ac:dyDescent="0.25">
      <c r="A5" s="67"/>
      <c r="B5" s="68"/>
      <c r="C5" s="68"/>
      <c r="D5" s="20"/>
      <c r="E5" s="20"/>
      <c r="F5" s="46"/>
      <c r="G5" s="69"/>
      <c r="H5" s="70" t="s">
        <v>25</v>
      </c>
      <c r="J5" s="45"/>
      <c r="K5" s="45"/>
      <c r="L5" s="45"/>
      <c r="M5" s="45"/>
    </row>
    <row r="6" spans="1:13" s="43" customFormat="1" ht="15" x14ac:dyDescent="0.25">
      <c r="A6" s="182" t="s">
        <v>54</v>
      </c>
      <c r="B6" s="182"/>
      <c r="C6" s="182"/>
      <c r="D6" s="182"/>
      <c r="E6" s="184">
        <f>Gesamtübersicht!$B$7</f>
        <v>0</v>
      </c>
      <c r="F6" s="185"/>
      <c r="G6" s="186"/>
      <c r="H6" s="46"/>
      <c r="I6" s="16"/>
      <c r="J6" s="45"/>
      <c r="K6" s="45"/>
      <c r="L6" s="45"/>
      <c r="M6" s="45"/>
    </row>
    <row r="7" spans="1:13" s="43" customFormat="1" ht="15" x14ac:dyDescent="0.25">
      <c r="A7" s="182" t="s">
        <v>3</v>
      </c>
      <c r="B7" s="182"/>
      <c r="C7" s="182"/>
      <c r="D7" s="182"/>
      <c r="E7" s="184">
        <f>Gesamtübersicht!$B$9</f>
        <v>0</v>
      </c>
      <c r="F7" s="185"/>
      <c r="G7" s="186"/>
      <c r="H7" s="46"/>
      <c r="I7" s="16"/>
      <c r="J7" s="45"/>
      <c r="K7" s="45"/>
      <c r="L7" s="45"/>
      <c r="M7" s="45"/>
    </row>
    <row r="8" spans="1:13" s="43" customFormat="1" ht="15" x14ac:dyDescent="0.25">
      <c r="A8" s="183" t="s">
        <v>35</v>
      </c>
      <c r="B8" s="183"/>
      <c r="C8" s="183"/>
      <c r="D8" s="183"/>
      <c r="E8" s="187">
        <f>Gesamtübersicht!$B$10</f>
        <v>0</v>
      </c>
      <c r="F8" s="188"/>
      <c r="G8" s="189"/>
      <c r="H8" s="46"/>
      <c r="I8" s="16"/>
      <c r="J8" s="45"/>
      <c r="K8" s="45"/>
      <c r="L8" s="45"/>
      <c r="M8" s="45"/>
    </row>
    <row r="9" spans="1:13" s="43" customFormat="1" ht="15" x14ac:dyDescent="0.25">
      <c r="A9" s="67"/>
      <c r="B9" s="68"/>
      <c r="C9" s="68"/>
      <c r="D9" s="20"/>
      <c r="E9" s="20"/>
      <c r="F9" s="46"/>
      <c r="G9" s="46"/>
      <c r="H9" s="46"/>
      <c r="I9" s="16"/>
      <c r="J9" s="45"/>
      <c r="K9" s="45"/>
      <c r="L9" s="45"/>
      <c r="M9" s="45"/>
    </row>
    <row r="10" spans="1:13" s="25" customFormat="1" ht="99.75" customHeight="1" x14ac:dyDescent="0.2">
      <c r="A10" s="179" t="s">
        <v>0</v>
      </c>
      <c r="B10" s="179" t="s">
        <v>98</v>
      </c>
      <c r="C10" s="179" t="s">
        <v>19</v>
      </c>
      <c r="D10" s="179" t="s">
        <v>102</v>
      </c>
      <c r="E10" s="179" t="s">
        <v>48</v>
      </c>
      <c r="F10" s="24" t="s">
        <v>49</v>
      </c>
      <c r="G10" s="24" t="s">
        <v>34</v>
      </c>
      <c r="H10" s="179" t="s">
        <v>12</v>
      </c>
      <c r="I10" s="16"/>
      <c r="K10" s="45"/>
      <c r="L10" s="26"/>
      <c r="M10" s="26"/>
    </row>
    <row r="11" spans="1:13" ht="15.75" customHeight="1" x14ac:dyDescent="0.2">
      <c r="A11" s="180"/>
      <c r="B11" s="180"/>
      <c r="C11" s="180"/>
      <c r="D11" s="180"/>
      <c r="E11" s="180"/>
      <c r="F11" s="27" t="s">
        <v>5</v>
      </c>
      <c r="G11" s="27" t="s">
        <v>4</v>
      </c>
      <c r="H11" s="181"/>
      <c r="I11" s="16"/>
      <c r="K11" s="45"/>
    </row>
    <row r="12" spans="1:13" ht="24" hidden="1" x14ac:dyDescent="0.2">
      <c r="A12" s="71" t="s">
        <v>58</v>
      </c>
      <c r="B12" s="72" t="s">
        <v>59</v>
      </c>
      <c r="C12" s="72" t="s">
        <v>60</v>
      </c>
      <c r="D12" s="73" t="s">
        <v>61</v>
      </c>
      <c r="E12" s="72" t="s">
        <v>62</v>
      </c>
      <c r="F12" s="74" t="s">
        <v>63</v>
      </c>
      <c r="G12" s="75" t="s">
        <v>65</v>
      </c>
      <c r="H12" s="76" t="s">
        <v>66</v>
      </c>
      <c r="I12" s="16"/>
      <c r="J12" s="17"/>
      <c r="K12" s="45"/>
    </row>
    <row r="13" spans="1:13" x14ac:dyDescent="0.2">
      <c r="A13" s="79">
        <f t="shared" ref="A13:A23" si="0">ROW()-12</f>
        <v>1</v>
      </c>
      <c r="B13" s="80"/>
      <c r="C13" s="80"/>
      <c r="D13" s="81"/>
      <c r="E13" s="82"/>
      <c r="F13" s="83"/>
      <c r="G13" s="162" t="str">
        <f>IF($C13="Besetzter Platz Vollzeit",'Auswahllisten und NR'!$F$2,IF($C13="Besetzter Platz Teilzeit",'Auswahllisten und NR'!$F$2*$F13,"0,00"))</f>
        <v>0,00</v>
      </c>
      <c r="H13" s="161"/>
      <c r="I13" s="16"/>
      <c r="J13" s="17"/>
      <c r="K13" s="45"/>
    </row>
    <row r="14" spans="1:13" x14ac:dyDescent="0.2">
      <c r="A14" s="79">
        <f t="shared" si="0"/>
        <v>2</v>
      </c>
      <c r="B14" s="80"/>
      <c r="C14" s="80"/>
      <c r="D14" s="81"/>
      <c r="E14" s="82"/>
      <c r="F14" s="83"/>
      <c r="G14" s="162" t="str">
        <f>IF($C14="Besetzter Platz Vollzeit",'Auswahllisten und NR'!$F$2,IF($C14="Besetzter Platz Teilzeit",'Auswahllisten und NR'!$F$2*$F14,"0,00"))</f>
        <v>0,00</v>
      </c>
      <c r="H14" s="161"/>
      <c r="I14" s="16"/>
      <c r="J14" s="17"/>
      <c r="K14" s="45"/>
    </row>
    <row r="15" spans="1:13" x14ac:dyDescent="0.2">
      <c r="A15" s="79">
        <f t="shared" si="0"/>
        <v>3</v>
      </c>
      <c r="B15" s="80"/>
      <c r="C15" s="80"/>
      <c r="D15" s="81"/>
      <c r="E15" s="82"/>
      <c r="F15" s="83"/>
      <c r="G15" s="162" t="str">
        <f>IF($C15="Besetzter Platz Vollzeit",'Auswahllisten und NR'!$F$2,IF($C15="Besetzter Platz Teilzeit",'Auswahllisten und NR'!$F$2*$F15,"0,00"))</f>
        <v>0,00</v>
      </c>
      <c r="H15" s="161"/>
      <c r="I15" s="16"/>
      <c r="J15" s="17"/>
      <c r="K15" s="45"/>
    </row>
    <row r="16" spans="1:13" x14ac:dyDescent="0.2">
      <c r="A16" s="79">
        <f t="shared" si="0"/>
        <v>4</v>
      </c>
      <c r="B16" s="80"/>
      <c r="C16" s="80"/>
      <c r="D16" s="81"/>
      <c r="E16" s="82"/>
      <c r="F16" s="83"/>
      <c r="G16" s="162" t="str">
        <f>IF($C16="Besetzter Platz Vollzeit",'Auswahllisten und NR'!$F$2,IF($C16="Besetzter Platz Teilzeit",'Auswahllisten und NR'!$F$2*$F16,"0,00"))</f>
        <v>0,00</v>
      </c>
      <c r="H16" s="161"/>
      <c r="I16" s="16"/>
      <c r="J16" s="17"/>
      <c r="K16" s="45"/>
    </row>
    <row r="17" spans="1:11" x14ac:dyDescent="0.2">
      <c r="A17" s="79">
        <f t="shared" si="0"/>
        <v>5</v>
      </c>
      <c r="B17" s="80"/>
      <c r="C17" s="80"/>
      <c r="D17" s="81"/>
      <c r="E17" s="80"/>
      <c r="F17" s="83"/>
      <c r="G17" s="162" t="str">
        <f>IF($C17="Besetzter Platz Vollzeit",'Auswahllisten und NR'!$F$2,IF($C17="Besetzter Platz Teilzeit",'Auswahllisten und NR'!$F$2*$F17,"0,00"))</f>
        <v>0,00</v>
      </c>
      <c r="H17" s="161"/>
      <c r="I17" s="16"/>
      <c r="J17" s="17"/>
      <c r="K17" s="45"/>
    </row>
    <row r="18" spans="1:11" x14ac:dyDescent="0.2">
      <c r="A18" s="79">
        <f t="shared" si="0"/>
        <v>6</v>
      </c>
      <c r="B18" s="80"/>
      <c r="C18" s="80"/>
      <c r="D18" s="81"/>
      <c r="E18" s="80"/>
      <c r="F18" s="83"/>
      <c r="G18" s="162" t="str">
        <f>IF($C18="Besetzter Platz Vollzeit",'Auswahllisten und NR'!$F$2,IF($C18="Besetzter Platz Teilzeit",'Auswahllisten und NR'!$F$2*$F18,"0,00"))</f>
        <v>0,00</v>
      </c>
      <c r="H18" s="161"/>
      <c r="I18" s="16"/>
      <c r="J18" s="17"/>
      <c r="K18" s="45"/>
    </row>
    <row r="19" spans="1:11" x14ac:dyDescent="0.2">
      <c r="A19" s="79">
        <f t="shared" si="0"/>
        <v>7</v>
      </c>
      <c r="B19" s="80"/>
      <c r="C19" s="80"/>
      <c r="D19" s="81"/>
      <c r="E19" s="80"/>
      <c r="F19" s="83"/>
      <c r="G19" s="162" t="str">
        <f>IF($C19="Besetzter Platz Vollzeit",'Auswahllisten und NR'!$F$2,IF($C19="Besetzter Platz Teilzeit",'Auswahllisten und NR'!$F$2*$F19,"0,00"))</f>
        <v>0,00</v>
      </c>
      <c r="H19" s="161"/>
      <c r="I19" s="16"/>
      <c r="J19" s="17"/>
      <c r="K19" s="45"/>
    </row>
    <row r="20" spans="1:11" x14ac:dyDescent="0.2">
      <c r="A20" s="79">
        <f t="shared" si="0"/>
        <v>8</v>
      </c>
      <c r="B20" s="80"/>
      <c r="C20" s="80"/>
      <c r="D20" s="81"/>
      <c r="E20" s="80"/>
      <c r="F20" s="83"/>
      <c r="G20" s="162" t="str">
        <f>IF($C20="Besetzter Platz Vollzeit",'Auswahllisten und NR'!$F$2,IF($C20="Besetzter Platz Teilzeit",'Auswahllisten und NR'!$F$2*$F20,"0,00"))</f>
        <v>0,00</v>
      </c>
      <c r="H20" s="161"/>
      <c r="I20" s="16"/>
      <c r="J20" s="17"/>
      <c r="K20" s="45"/>
    </row>
    <row r="21" spans="1:11" x14ac:dyDescent="0.2">
      <c r="A21" s="79">
        <f t="shared" si="0"/>
        <v>9</v>
      </c>
      <c r="B21" s="80"/>
      <c r="C21" s="80"/>
      <c r="D21" s="81"/>
      <c r="E21" s="80"/>
      <c r="F21" s="83"/>
      <c r="G21" s="162" t="str">
        <f>IF($C21="Besetzter Platz Vollzeit",'Auswahllisten und NR'!$F$2,IF($C21="Besetzter Platz Teilzeit",'Auswahllisten und NR'!$F$2*$F21,"0,00"))</f>
        <v>0,00</v>
      </c>
      <c r="H21" s="161"/>
      <c r="I21" s="16"/>
      <c r="J21" s="17"/>
      <c r="K21" s="45"/>
    </row>
    <row r="22" spans="1:11" x14ac:dyDescent="0.2">
      <c r="A22" s="79">
        <f t="shared" si="0"/>
        <v>10</v>
      </c>
      <c r="B22" s="80"/>
      <c r="C22" s="80"/>
      <c r="D22" s="81"/>
      <c r="E22" s="80"/>
      <c r="F22" s="83"/>
      <c r="G22" s="162" t="str">
        <f>IF($C22="Besetzter Platz Vollzeit",'Auswahllisten und NR'!$F$2,IF($C22="Besetzter Platz Teilzeit",'Auswahllisten und NR'!$F$2*$F22,"0,00"))</f>
        <v>0,00</v>
      </c>
      <c r="H22" s="161"/>
      <c r="I22" s="16"/>
      <c r="J22" s="17"/>
      <c r="K22" s="45"/>
    </row>
    <row r="23" spans="1:11" x14ac:dyDescent="0.2">
      <c r="A23" s="84">
        <f t="shared" si="0"/>
        <v>11</v>
      </c>
      <c r="B23" s="85"/>
      <c r="C23" s="85"/>
      <c r="D23" s="86"/>
      <c r="E23" s="85"/>
      <c r="F23" s="87"/>
      <c r="G23" s="162" t="str">
        <f>IF($C23="Besetzter Platz Vollzeit",'Auswahllisten und NR'!$F$2,IF($C23="Besetzter Platz Teilzeit",'Auswahllisten und NR'!$F$2*$F23,"0,00"))</f>
        <v>0,00</v>
      </c>
      <c r="H23" s="159"/>
      <c r="I23" s="16"/>
      <c r="K23" s="45"/>
    </row>
    <row r="24" spans="1:11" ht="14.25" customHeight="1" x14ac:dyDescent="0.2">
      <c r="A24" s="77"/>
      <c r="B24" s="29"/>
      <c r="C24" s="29"/>
      <c r="D24" s="29"/>
      <c r="E24" s="29"/>
      <c r="F24" s="78" t="s">
        <v>6</v>
      </c>
      <c r="G24" s="78">
        <f>SUM(G13:G23)</f>
        <v>0</v>
      </c>
      <c r="H24" s="29"/>
      <c r="K24" s="45"/>
    </row>
    <row r="25" spans="1:11" s="16" customFormat="1" ht="16.5" customHeight="1" x14ac:dyDescent="0.2">
      <c r="A25" s="77"/>
      <c r="B25" s="29"/>
      <c r="C25" s="29"/>
      <c r="D25" s="29"/>
      <c r="E25" s="29"/>
      <c r="F25" s="29"/>
      <c r="G25" s="60"/>
      <c r="H25" s="17"/>
      <c r="I25" s="17"/>
    </row>
    <row r="26" spans="1:11" s="16" customFormat="1" x14ac:dyDescent="0.2"/>
    <row r="27" spans="1:11" s="16" customFormat="1" x14ac:dyDescent="0.2"/>
    <row r="28" spans="1:11" s="16" customFormat="1" x14ac:dyDescent="0.2"/>
    <row r="29" spans="1:11" s="16" customFormat="1" x14ac:dyDescent="0.2"/>
    <row r="30" spans="1:11" s="16" customFormat="1" x14ac:dyDescent="0.2"/>
    <row r="31" spans="1:11" s="16" customFormat="1" x14ac:dyDescent="0.2"/>
    <row r="32" spans="1:11" s="16" customFormat="1" x14ac:dyDescent="0.2"/>
    <row r="33" s="16" customFormat="1" x14ac:dyDescent="0.2"/>
    <row r="34" s="16" customFormat="1" x14ac:dyDescent="0.2"/>
    <row r="35" s="16" customFormat="1" x14ac:dyDescent="0.2"/>
    <row r="36" s="16" customFormat="1" x14ac:dyDescent="0.2"/>
    <row r="37" s="16" customFormat="1" x14ac:dyDescent="0.2"/>
    <row r="38" s="16" customFormat="1" x14ac:dyDescent="0.2"/>
    <row r="39" s="16" customFormat="1" x14ac:dyDescent="0.2"/>
    <row r="40" s="16" customFormat="1" x14ac:dyDescent="0.2"/>
    <row r="41" s="16" customFormat="1" x14ac:dyDescent="0.2"/>
    <row r="42" s="16" customFormat="1" x14ac:dyDescent="0.2"/>
    <row r="43" s="16" customFormat="1" x14ac:dyDescent="0.2"/>
    <row r="44" s="16" customFormat="1" x14ac:dyDescent="0.2"/>
    <row r="45" s="16" customFormat="1" x14ac:dyDescent="0.2"/>
    <row r="46" s="16" customFormat="1" x14ac:dyDescent="0.2"/>
    <row r="47" s="16" customFormat="1" x14ac:dyDescent="0.2"/>
    <row r="48" s="16" customFormat="1" x14ac:dyDescent="0.2"/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  <row r="56" s="16" customFormat="1" x14ac:dyDescent="0.2"/>
    <row r="57" s="16" customFormat="1" x14ac:dyDescent="0.2"/>
    <row r="58" s="16" customFormat="1" x14ac:dyDescent="0.2"/>
    <row r="59" s="16" customFormat="1" x14ac:dyDescent="0.2"/>
    <row r="60" s="16" customFormat="1" x14ac:dyDescent="0.2"/>
    <row r="61" s="16" customFormat="1" x14ac:dyDescent="0.2"/>
    <row r="62" s="16" customFormat="1" x14ac:dyDescent="0.2"/>
    <row r="63" s="16" customFormat="1" x14ac:dyDescent="0.2"/>
    <row r="64" s="16" customFormat="1" x14ac:dyDescent="0.2"/>
    <row r="65" spans="1:9" s="16" customFormat="1" x14ac:dyDescent="0.2"/>
    <row r="66" spans="1:9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x14ac:dyDescent="0.2">
      <c r="A67" s="16"/>
      <c r="B67" s="16"/>
      <c r="C67" s="16"/>
      <c r="D67" s="16"/>
      <c r="E67" s="16"/>
      <c r="F67" s="16"/>
      <c r="G67" s="16"/>
      <c r="H67" s="16"/>
    </row>
  </sheetData>
  <sheetProtection algorithmName="SHA-512" hashValue="Whos456dulmxf731GUUXFSmTdUjyheeySECx/AQu2sOedFIkNtM1GPYZ4A/Dl/ka9+AjyUoFJNdgqzUkjt/X2g==" saltValue="GcJHHxj0lnlGWvCsrMYclw==" spinCount="100000" sheet="1" formatRows="0" insertRows="0"/>
  <customSheetViews>
    <customSheetView guid="{D159D382-C98C-474D-A5B9-FA4843B1F23C}">
      <selection activeCell="E6" sqref="E6:I6"/>
    </customSheetView>
  </customSheetViews>
  <mergeCells count="13">
    <mergeCell ref="A3:H3"/>
    <mergeCell ref="E10:E11"/>
    <mergeCell ref="D10:D11"/>
    <mergeCell ref="A10:A11"/>
    <mergeCell ref="B10:B11"/>
    <mergeCell ref="H10:H11"/>
    <mergeCell ref="A7:D7"/>
    <mergeCell ref="A6:D6"/>
    <mergeCell ref="A8:D8"/>
    <mergeCell ref="C10:C11"/>
    <mergeCell ref="E6:G6"/>
    <mergeCell ref="E7:G7"/>
    <mergeCell ref="E8:G8"/>
  </mergeCells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headerFooter>
    <oddFooter>&amp;LFörderung von Freiwilligendienste&amp;Czahlenmäßiger Nachweis&amp;RAU-2-007-20230915 
Stand: 16.10.2023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NR'!$E$2:$E$3</xm:f>
          </x14:formula1>
          <xm:sqref>C13:C23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3:FZ37"/>
  <sheetViews>
    <sheetView showGridLines="0" tabSelected="1" zoomScaleNormal="100" workbookViewId="0">
      <selection activeCell="E22" sqref="E22"/>
    </sheetView>
  </sheetViews>
  <sheetFormatPr baseColWidth="10" defaultRowHeight="14.25" x14ac:dyDescent="0.2"/>
  <cols>
    <col min="1" max="1" width="5.85546875" style="17" customWidth="1"/>
    <col min="2" max="2" width="14.5703125" style="17" customWidth="1"/>
    <col min="3" max="3" width="37.7109375" style="17" customWidth="1"/>
    <col min="4" max="4" width="23.7109375" style="17" customWidth="1"/>
    <col min="5" max="5" width="29.7109375" style="17" customWidth="1"/>
    <col min="6" max="6" width="11.85546875" style="17" customWidth="1"/>
    <col min="7" max="7" width="22.85546875" style="17" customWidth="1"/>
    <col min="8" max="8" width="13.140625" style="17" customWidth="1"/>
    <col min="9" max="9" width="11.85546875" style="16" customWidth="1"/>
    <col min="10" max="10" width="10.140625" style="16" customWidth="1"/>
    <col min="11" max="11" width="13.28515625" style="16" customWidth="1"/>
    <col min="12" max="12" width="11.42578125" style="16"/>
    <col min="13" max="13" width="58.7109375" style="17" customWidth="1"/>
    <col min="14" max="16384" width="11.42578125" style="17"/>
  </cols>
  <sheetData>
    <row r="3" spans="1:182" s="43" customFormat="1" ht="15" x14ac:dyDescent="0.25">
      <c r="A3" s="182" t="str">
        <f>"zahlenmäßiger Nachweis - Anlage 3 zum Auszahlungsantrag"&amp;" "&amp;Gesamtübersicht!$C$3</f>
        <v xml:space="preserve">zahlenmäßiger Nachweis - Anlage 3 zum Auszahlungsantrag 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82" s="45" customFormat="1" ht="15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82" s="43" customFormat="1" ht="15" x14ac:dyDescent="0.25">
      <c r="A5" s="18"/>
      <c r="B5" s="19"/>
      <c r="C5" s="19"/>
      <c r="D5" s="19"/>
      <c r="E5" s="20"/>
      <c r="F5" s="46"/>
      <c r="J5" s="45"/>
      <c r="K5" s="45"/>
      <c r="L5" s="45"/>
      <c r="M5" s="22" t="s">
        <v>25</v>
      </c>
    </row>
    <row r="6" spans="1:182" s="43" customFormat="1" ht="15" x14ac:dyDescent="0.25">
      <c r="A6" s="182" t="s">
        <v>71</v>
      </c>
      <c r="B6" s="182"/>
      <c r="C6" s="182"/>
      <c r="D6" s="182"/>
      <c r="E6" s="190">
        <f>Gesamtübersicht!$B$7</f>
        <v>0</v>
      </c>
      <c r="F6" s="191"/>
      <c r="G6" s="192"/>
      <c r="L6" s="45"/>
    </row>
    <row r="7" spans="1:182" s="43" customFormat="1" ht="15" x14ac:dyDescent="0.25">
      <c r="A7" s="182" t="s">
        <v>3</v>
      </c>
      <c r="B7" s="182"/>
      <c r="C7" s="182"/>
      <c r="D7" s="182"/>
      <c r="E7" s="190">
        <f>Gesamtübersicht!$B$9</f>
        <v>0</v>
      </c>
      <c r="F7" s="191"/>
      <c r="G7" s="192"/>
      <c r="H7" s="16"/>
    </row>
    <row r="8" spans="1:182" s="43" customFormat="1" ht="15" x14ac:dyDescent="0.25">
      <c r="A8" s="183" t="s">
        <v>35</v>
      </c>
      <c r="B8" s="183"/>
      <c r="C8" s="183"/>
      <c r="D8" s="183"/>
      <c r="E8" s="187">
        <f>Gesamtübersicht!$B$10</f>
        <v>0</v>
      </c>
      <c r="F8" s="188"/>
      <c r="G8" s="189"/>
      <c r="L8" s="45"/>
    </row>
    <row r="9" spans="1:182" s="43" customFormat="1" ht="15.75" x14ac:dyDescent="0.25">
      <c r="A9" s="18"/>
      <c r="B9" s="19"/>
      <c r="C9" s="47"/>
      <c r="D9" s="19"/>
      <c r="E9" s="20"/>
      <c r="F9" s="46"/>
      <c r="G9" s="21"/>
      <c r="H9" s="16"/>
      <c r="I9" s="16"/>
      <c r="J9" s="45"/>
      <c r="K9" s="45"/>
      <c r="L9" s="45"/>
    </row>
    <row r="10" spans="1:182" s="48" customFormat="1" ht="67.5" x14ac:dyDescent="0.2">
      <c r="A10" s="193" t="s">
        <v>0</v>
      </c>
      <c r="B10" s="193" t="s">
        <v>72</v>
      </c>
      <c r="C10" s="193" t="s">
        <v>19</v>
      </c>
      <c r="D10" s="193" t="s">
        <v>73</v>
      </c>
      <c r="E10" s="193" t="s">
        <v>74</v>
      </c>
      <c r="F10" s="193" t="s">
        <v>75</v>
      </c>
      <c r="G10" s="193" t="s">
        <v>76</v>
      </c>
      <c r="H10" s="24" t="s">
        <v>77</v>
      </c>
      <c r="I10" s="24" t="s">
        <v>78</v>
      </c>
      <c r="J10" s="24" t="s">
        <v>79</v>
      </c>
      <c r="K10" s="193" t="s">
        <v>80</v>
      </c>
      <c r="L10" s="24" t="s">
        <v>101</v>
      </c>
      <c r="M10" s="193" t="s">
        <v>12</v>
      </c>
      <c r="N10" s="26"/>
      <c r="O10" s="45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s="49" customFormat="1" x14ac:dyDescent="0.2">
      <c r="A11" s="193"/>
      <c r="B11" s="193"/>
      <c r="C11" s="193"/>
      <c r="D11" s="193"/>
      <c r="E11" s="193"/>
      <c r="F11" s="193"/>
      <c r="G11" s="193"/>
      <c r="H11" s="27" t="s">
        <v>4</v>
      </c>
      <c r="I11" s="27" t="s">
        <v>5</v>
      </c>
      <c r="J11" s="27" t="s">
        <v>5</v>
      </c>
      <c r="K11" s="193"/>
      <c r="L11" s="27" t="s">
        <v>4</v>
      </c>
      <c r="M11" s="194"/>
      <c r="N11" s="16"/>
      <c r="O11" s="4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</row>
    <row r="12" spans="1:182" s="16" customFormat="1" ht="24" hidden="1" x14ac:dyDescent="0.2">
      <c r="A12" s="50" t="s">
        <v>58</v>
      </c>
      <c r="B12" s="51" t="s">
        <v>59</v>
      </c>
      <c r="C12" s="52" t="s">
        <v>60</v>
      </c>
      <c r="D12" s="52" t="s">
        <v>61</v>
      </c>
      <c r="E12" s="52" t="s">
        <v>62</v>
      </c>
      <c r="F12" s="53" t="s">
        <v>63</v>
      </c>
      <c r="G12" s="54" t="s">
        <v>64</v>
      </c>
      <c r="H12" s="55" t="s">
        <v>65</v>
      </c>
      <c r="I12" s="56" t="s">
        <v>66</v>
      </c>
      <c r="J12" s="56" t="s">
        <v>82</v>
      </c>
      <c r="K12" s="53" t="s">
        <v>83</v>
      </c>
      <c r="L12" s="57" t="s">
        <v>84</v>
      </c>
      <c r="M12" s="58" t="s">
        <v>85</v>
      </c>
      <c r="O12" s="45"/>
    </row>
    <row r="13" spans="1:182" s="16" customFormat="1" x14ac:dyDescent="0.2">
      <c r="A13" s="33">
        <f t="shared" ref="A13:A25" si="0">ROW()-12</f>
        <v>1</v>
      </c>
      <c r="B13" s="61"/>
      <c r="C13" s="34"/>
      <c r="D13" s="34"/>
      <c r="E13" s="34"/>
      <c r="F13" s="37"/>
      <c r="G13" s="62"/>
      <c r="H13" s="35"/>
      <c r="I13" s="63"/>
      <c r="J13" s="63"/>
      <c r="K13" s="37"/>
      <c r="L13" s="158">
        <f>($H13-($H13*$J13))+(($H13-($H13*$J13))*$I13)</f>
        <v>0</v>
      </c>
      <c r="M13" s="159"/>
      <c r="O13" s="45"/>
    </row>
    <row r="14" spans="1:182" s="16" customFormat="1" x14ac:dyDescent="0.2">
      <c r="A14" s="33">
        <f t="shared" si="0"/>
        <v>2</v>
      </c>
      <c r="B14" s="61"/>
      <c r="C14" s="34"/>
      <c r="D14" s="34"/>
      <c r="E14" s="34"/>
      <c r="F14" s="37"/>
      <c r="G14" s="62"/>
      <c r="H14" s="35"/>
      <c r="I14" s="63"/>
      <c r="J14" s="63"/>
      <c r="K14" s="64"/>
      <c r="L14" s="158">
        <f t="shared" ref="L14:L32" si="1">($H14-($H14*$J14))+(($H14-($H14*$J14))*$I14)</f>
        <v>0</v>
      </c>
      <c r="M14" s="159"/>
      <c r="O14" s="45"/>
    </row>
    <row r="15" spans="1:182" s="16" customFormat="1" x14ac:dyDescent="0.2">
      <c r="A15" s="33">
        <f t="shared" si="0"/>
        <v>3</v>
      </c>
      <c r="B15" s="61"/>
      <c r="C15" s="34"/>
      <c r="D15" s="34"/>
      <c r="E15" s="34"/>
      <c r="F15" s="37"/>
      <c r="G15" s="62"/>
      <c r="H15" s="35"/>
      <c r="I15" s="63"/>
      <c r="J15" s="63"/>
      <c r="K15" s="64"/>
      <c r="L15" s="158">
        <f t="shared" si="1"/>
        <v>0</v>
      </c>
      <c r="M15" s="159"/>
      <c r="O15" s="45"/>
    </row>
    <row r="16" spans="1:182" s="16" customFormat="1" x14ac:dyDescent="0.2">
      <c r="A16" s="33">
        <f t="shared" si="0"/>
        <v>4</v>
      </c>
      <c r="B16" s="61"/>
      <c r="C16" s="34"/>
      <c r="D16" s="34"/>
      <c r="E16" s="34"/>
      <c r="F16" s="37"/>
      <c r="G16" s="62"/>
      <c r="H16" s="35"/>
      <c r="I16" s="63"/>
      <c r="J16" s="63"/>
      <c r="K16" s="64"/>
      <c r="L16" s="158">
        <f t="shared" si="1"/>
        <v>0</v>
      </c>
      <c r="M16" s="159"/>
      <c r="O16" s="45"/>
    </row>
    <row r="17" spans="1:15" s="16" customFormat="1" x14ac:dyDescent="0.2">
      <c r="A17" s="33">
        <f t="shared" si="0"/>
        <v>5</v>
      </c>
      <c r="B17" s="61"/>
      <c r="C17" s="34"/>
      <c r="D17" s="34"/>
      <c r="E17" s="34"/>
      <c r="F17" s="37"/>
      <c r="G17" s="62"/>
      <c r="H17" s="35"/>
      <c r="I17" s="63"/>
      <c r="J17" s="63"/>
      <c r="K17" s="64"/>
      <c r="L17" s="158">
        <f t="shared" si="1"/>
        <v>0</v>
      </c>
      <c r="M17" s="159"/>
      <c r="O17" s="45"/>
    </row>
    <row r="18" spans="1:15" s="16" customFormat="1" x14ac:dyDescent="0.2">
      <c r="A18" s="33">
        <f t="shared" si="0"/>
        <v>6</v>
      </c>
      <c r="B18" s="61"/>
      <c r="C18" s="34"/>
      <c r="D18" s="34"/>
      <c r="E18" s="34"/>
      <c r="F18" s="37"/>
      <c r="G18" s="62"/>
      <c r="H18" s="35"/>
      <c r="I18" s="63"/>
      <c r="J18" s="63"/>
      <c r="K18" s="64"/>
      <c r="L18" s="158">
        <f t="shared" si="1"/>
        <v>0</v>
      </c>
      <c r="M18" s="159"/>
      <c r="O18" s="45"/>
    </row>
    <row r="19" spans="1:15" s="16" customFormat="1" x14ac:dyDescent="0.2">
      <c r="A19" s="33">
        <f t="shared" si="0"/>
        <v>7</v>
      </c>
      <c r="B19" s="61"/>
      <c r="C19" s="34"/>
      <c r="D19" s="34"/>
      <c r="E19" s="34"/>
      <c r="F19" s="37"/>
      <c r="G19" s="62"/>
      <c r="H19" s="35"/>
      <c r="I19" s="63"/>
      <c r="J19" s="63"/>
      <c r="K19" s="64"/>
      <c r="L19" s="158">
        <f t="shared" si="1"/>
        <v>0</v>
      </c>
      <c r="M19" s="159"/>
      <c r="O19" s="45"/>
    </row>
    <row r="20" spans="1:15" s="16" customFormat="1" x14ac:dyDescent="0.2">
      <c r="A20" s="33">
        <f t="shared" si="0"/>
        <v>8</v>
      </c>
      <c r="B20" s="61"/>
      <c r="C20" s="34"/>
      <c r="D20" s="34"/>
      <c r="E20" s="34"/>
      <c r="F20" s="37"/>
      <c r="G20" s="65"/>
      <c r="H20" s="35"/>
      <c r="I20" s="63"/>
      <c r="J20" s="63"/>
      <c r="K20" s="64"/>
      <c r="L20" s="158">
        <f t="shared" si="1"/>
        <v>0</v>
      </c>
      <c r="M20" s="159"/>
    </row>
    <row r="21" spans="1:15" s="16" customFormat="1" x14ac:dyDescent="0.2">
      <c r="A21" s="33">
        <f t="shared" si="0"/>
        <v>9</v>
      </c>
      <c r="B21" s="61"/>
      <c r="C21" s="34"/>
      <c r="D21" s="34"/>
      <c r="E21" s="34"/>
      <c r="F21" s="37"/>
      <c r="G21" s="65"/>
      <c r="H21" s="35"/>
      <c r="I21" s="63"/>
      <c r="J21" s="63"/>
      <c r="K21" s="64"/>
      <c r="L21" s="158">
        <f t="shared" si="1"/>
        <v>0</v>
      </c>
      <c r="M21" s="159"/>
    </row>
    <row r="22" spans="1:15" s="16" customFormat="1" x14ac:dyDescent="0.2">
      <c r="A22" s="33">
        <f t="shared" si="0"/>
        <v>10</v>
      </c>
      <c r="B22" s="61"/>
      <c r="C22" s="34"/>
      <c r="D22" s="34"/>
      <c r="E22" s="34"/>
      <c r="F22" s="37"/>
      <c r="G22" s="65"/>
      <c r="H22" s="35"/>
      <c r="I22" s="63"/>
      <c r="J22" s="63"/>
      <c r="K22" s="64"/>
      <c r="L22" s="158">
        <f t="shared" si="1"/>
        <v>0</v>
      </c>
      <c r="M22" s="159"/>
    </row>
    <row r="23" spans="1:15" s="16" customFormat="1" x14ac:dyDescent="0.2">
      <c r="A23" s="33">
        <f t="shared" si="0"/>
        <v>11</v>
      </c>
      <c r="B23" s="61"/>
      <c r="C23" s="34"/>
      <c r="D23" s="34"/>
      <c r="E23" s="34"/>
      <c r="F23" s="37"/>
      <c r="G23" s="65"/>
      <c r="H23" s="35"/>
      <c r="I23" s="63"/>
      <c r="J23" s="63"/>
      <c r="K23" s="64"/>
      <c r="L23" s="158">
        <f t="shared" si="1"/>
        <v>0</v>
      </c>
      <c r="M23" s="159"/>
    </row>
    <row r="24" spans="1:15" s="16" customFormat="1" x14ac:dyDescent="0.2">
      <c r="A24" s="33">
        <f t="shared" si="0"/>
        <v>12</v>
      </c>
      <c r="B24" s="61"/>
      <c r="C24" s="34"/>
      <c r="D24" s="34"/>
      <c r="E24" s="34"/>
      <c r="F24" s="37"/>
      <c r="G24" s="65"/>
      <c r="H24" s="35"/>
      <c r="I24" s="63"/>
      <c r="J24" s="63"/>
      <c r="K24" s="64"/>
      <c r="L24" s="158">
        <f t="shared" si="1"/>
        <v>0</v>
      </c>
      <c r="M24" s="159"/>
    </row>
    <row r="25" spans="1:15" s="16" customFormat="1" x14ac:dyDescent="0.2">
      <c r="A25" s="33">
        <f t="shared" si="0"/>
        <v>13</v>
      </c>
      <c r="B25" s="61"/>
      <c r="C25" s="34"/>
      <c r="D25" s="34"/>
      <c r="E25" s="34"/>
      <c r="F25" s="37"/>
      <c r="G25" s="65"/>
      <c r="H25" s="35"/>
      <c r="I25" s="63"/>
      <c r="J25" s="63"/>
      <c r="K25" s="64"/>
      <c r="L25" s="158">
        <f t="shared" si="1"/>
        <v>0</v>
      </c>
      <c r="M25" s="159"/>
    </row>
    <row r="26" spans="1:15" s="16" customFormat="1" x14ac:dyDescent="0.2">
      <c r="A26" s="33">
        <f t="shared" ref="A26:A32" si="2">ROW()-12</f>
        <v>14</v>
      </c>
      <c r="B26" s="61"/>
      <c r="C26" s="34"/>
      <c r="D26" s="34"/>
      <c r="E26" s="34"/>
      <c r="F26" s="37"/>
      <c r="G26" s="65"/>
      <c r="H26" s="35"/>
      <c r="I26" s="63"/>
      <c r="J26" s="63"/>
      <c r="K26" s="64"/>
      <c r="L26" s="158">
        <f t="shared" si="1"/>
        <v>0</v>
      </c>
      <c r="M26" s="159"/>
    </row>
    <row r="27" spans="1:15" s="16" customFormat="1" x14ac:dyDescent="0.2">
      <c r="A27" s="33">
        <f t="shared" si="2"/>
        <v>15</v>
      </c>
      <c r="B27" s="61"/>
      <c r="C27" s="34"/>
      <c r="D27" s="34"/>
      <c r="E27" s="34"/>
      <c r="F27" s="37"/>
      <c r="G27" s="65"/>
      <c r="H27" s="35"/>
      <c r="I27" s="63"/>
      <c r="J27" s="63"/>
      <c r="K27" s="64"/>
      <c r="L27" s="158">
        <f t="shared" si="1"/>
        <v>0</v>
      </c>
      <c r="M27" s="159"/>
    </row>
    <row r="28" spans="1:15" s="16" customFormat="1" x14ac:dyDescent="0.2">
      <c r="A28" s="33">
        <f t="shared" si="2"/>
        <v>16</v>
      </c>
      <c r="B28" s="61"/>
      <c r="C28" s="34"/>
      <c r="D28" s="34"/>
      <c r="E28" s="34"/>
      <c r="F28" s="37"/>
      <c r="G28" s="65"/>
      <c r="H28" s="35"/>
      <c r="I28" s="63"/>
      <c r="J28" s="63"/>
      <c r="K28" s="64"/>
      <c r="L28" s="158">
        <f t="shared" si="1"/>
        <v>0</v>
      </c>
      <c r="M28" s="159"/>
    </row>
    <row r="29" spans="1:15" s="16" customFormat="1" x14ac:dyDescent="0.2">
      <c r="A29" s="33">
        <f t="shared" si="2"/>
        <v>17</v>
      </c>
      <c r="B29" s="61"/>
      <c r="C29" s="34"/>
      <c r="D29" s="34"/>
      <c r="E29" s="34"/>
      <c r="F29" s="37"/>
      <c r="G29" s="65"/>
      <c r="H29" s="35"/>
      <c r="I29" s="63"/>
      <c r="J29" s="63"/>
      <c r="K29" s="64"/>
      <c r="L29" s="158">
        <f t="shared" si="1"/>
        <v>0</v>
      </c>
      <c r="M29" s="159"/>
    </row>
    <row r="30" spans="1:15" s="16" customFormat="1" x14ac:dyDescent="0.2">
      <c r="A30" s="33">
        <f t="shared" si="2"/>
        <v>18</v>
      </c>
      <c r="B30" s="61"/>
      <c r="C30" s="34"/>
      <c r="D30" s="34"/>
      <c r="E30" s="34"/>
      <c r="F30" s="37"/>
      <c r="G30" s="65"/>
      <c r="H30" s="35"/>
      <c r="I30" s="63"/>
      <c r="J30" s="63"/>
      <c r="K30" s="64"/>
      <c r="L30" s="158">
        <f t="shared" si="1"/>
        <v>0</v>
      </c>
      <c r="M30" s="159"/>
    </row>
    <row r="31" spans="1:15" s="16" customFormat="1" x14ac:dyDescent="0.2">
      <c r="A31" s="33">
        <f t="shared" si="2"/>
        <v>19</v>
      </c>
      <c r="B31" s="61"/>
      <c r="C31" s="34"/>
      <c r="D31" s="34"/>
      <c r="E31" s="34"/>
      <c r="F31" s="37"/>
      <c r="G31" s="65"/>
      <c r="H31" s="35"/>
      <c r="I31" s="63"/>
      <c r="J31" s="63"/>
      <c r="K31" s="64"/>
      <c r="L31" s="158">
        <f t="shared" si="1"/>
        <v>0</v>
      </c>
      <c r="M31" s="159"/>
    </row>
    <row r="32" spans="1:15" s="16" customFormat="1" x14ac:dyDescent="0.2">
      <c r="A32" s="33">
        <f t="shared" si="2"/>
        <v>20</v>
      </c>
      <c r="B32" s="61"/>
      <c r="C32" s="34"/>
      <c r="D32" s="34"/>
      <c r="E32" s="34"/>
      <c r="F32" s="37"/>
      <c r="G32" s="65"/>
      <c r="H32" s="35"/>
      <c r="I32" s="63"/>
      <c r="J32" s="63"/>
      <c r="K32" s="64"/>
      <c r="L32" s="158">
        <f t="shared" si="1"/>
        <v>0</v>
      </c>
      <c r="M32" s="159"/>
    </row>
    <row r="33" spans="1:13" s="16" customFormat="1" x14ac:dyDescent="0.2">
      <c r="A33" s="29"/>
      <c r="B33" s="29"/>
      <c r="C33" s="29"/>
      <c r="D33" s="29"/>
      <c r="E33" s="29"/>
      <c r="F33" s="59"/>
      <c r="G33" s="31" t="s">
        <v>6</v>
      </c>
      <c r="H33" s="31">
        <f>SUM(H13:H32)</f>
        <v>0</v>
      </c>
      <c r="I33" s="30"/>
      <c r="J33" s="31"/>
      <c r="K33" s="30"/>
      <c r="L33" s="31">
        <f>SUM(L13:L32)</f>
        <v>0</v>
      </c>
      <c r="M33" s="17"/>
    </row>
    <row r="34" spans="1:13" s="16" customFormat="1" x14ac:dyDescent="0.2">
      <c r="A34" s="29"/>
      <c r="B34" s="29"/>
      <c r="C34" s="29"/>
      <c r="D34" s="29"/>
      <c r="E34" s="29"/>
      <c r="F34" s="59"/>
      <c r="G34" s="59"/>
      <c r="H34" s="59"/>
      <c r="I34" s="59"/>
      <c r="J34" s="59"/>
      <c r="K34" s="59"/>
      <c r="L34" s="59"/>
      <c r="M34" s="17"/>
    </row>
    <row r="35" spans="1:13" s="16" customFormat="1" x14ac:dyDescent="0.2">
      <c r="A35" s="29"/>
      <c r="B35" s="29"/>
      <c r="C35" s="29"/>
      <c r="D35" s="29"/>
      <c r="E35" s="29"/>
      <c r="F35" s="59"/>
      <c r="G35" s="60"/>
      <c r="H35" s="60"/>
      <c r="I35" s="60"/>
      <c r="J35" s="60"/>
      <c r="K35" s="60"/>
      <c r="L35" s="29"/>
      <c r="M35" s="17"/>
    </row>
    <row r="36" spans="1:13" s="16" customFormat="1" x14ac:dyDescent="0.2">
      <c r="A36" s="195" t="s">
        <v>30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7"/>
    </row>
    <row r="37" spans="1:13" x14ac:dyDescent="0.2">
      <c r="A37" s="195" t="s">
        <v>81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</row>
  </sheetData>
  <sheetProtection algorithmName="SHA-512" hashValue="pJNyg7hyJk0QzdjF80Krj/rMVoDv09rYW19lm/vGBMLS1MNU+Q0kUvtF3GtwCn8IL7UxbdFxKJE0h0+AzTJY4g==" saltValue="wMiUEXp6T7L6mCqaHM09cQ==" spinCount="100000" sheet="1" formatRows="0" insertRows="0"/>
  <mergeCells count="18">
    <mergeCell ref="G10:G11"/>
    <mergeCell ref="K10:K11"/>
    <mergeCell ref="M10:M11"/>
    <mergeCell ref="A36:L36"/>
    <mergeCell ref="A37:L37"/>
    <mergeCell ref="A10:A11"/>
    <mergeCell ref="B10:B11"/>
    <mergeCell ref="C10:C11"/>
    <mergeCell ref="D10:D11"/>
    <mergeCell ref="E10:E11"/>
    <mergeCell ref="F10:F11"/>
    <mergeCell ref="A8:D8"/>
    <mergeCell ref="E8:G8"/>
    <mergeCell ref="A3:M3"/>
    <mergeCell ref="A6:D6"/>
    <mergeCell ref="E6:G6"/>
    <mergeCell ref="A7:D7"/>
    <mergeCell ref="E7:G7"/>
  </mergeCells>
  <dataValidations count="2">
    <dataValidation errorStyle="warning" operator="equal" allowBlank="1" showInputMessage="1" showErrorMessage="1" error="_x000a_" sqref="L13:L32"/>
    <dataValidation errorStyle="warning" operator="notBetween" allowBlank="1" showInputMessage="1" sqref="H13"/>
  </dataValidations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headerFooter>
    <oddFooter>&amp;LFörderung von Freiwilligendienste&amp;Czahlenmäßiger Nachweis&amp;RAU-2-007-20230915 
Stand: 16.10.2023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_x000a_">
          <x14:formula1>
            <xm:f>'Auswahllisten und NR'!$E$6:$E$7</xm:f>
          </x14:formula1>
          <xm:sqref>C13:C32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3:AF77"/>
  <sheetViews>
    <sheetView showGridLines="0" zoomScaleNormal="100" workbookViewId="0">
      <selection activeCell="E22" sqref="E22"/>
    </sheetView>
  </sheetViews>
  <sheetFormatPr baseColWidth="10" defaultRowHeight="14.25" x14ac:dyDescent="0.2"/>
  <cols>
    <col min="1" max="1" width="6.140625" style="17" customWidth="1"/>
    <col min="2" max="3" width="23.7109375" style="17" customWidth="1"/>
    <col min="4" max="4" width="20.85546875" style="17" customWidth="1"/>
    <col min="5" max="5" width="15.28515625" style="17" customWidth="1"/>
    <col min="6" max="6" width="17.7109375" style="17" customWidth="1"/>
    <col min="7" max="7" width="16.85546875" style="16" customWidth="1"/>
    <col min="8" max="8" width="56" style="16" customWidth="1"/>
    <col min="9" max="32" width="11.42578125" style="16"/>
    <col min="33" max="16384" width="11.42578125" style="17"/>
  </cols>
  <sheetData>
    <row r="3" spans="1:32" ht="15" x14ac:dyDescent="0.25">
      <c r="A3" s="196" t="str">
        <f>"zahlenmäßiger Nachweis - Anlage 4 zum Auszahlungsantrag"&amp;" "&amp;Gesamtübersicht!$C$3</f>
        <v xml:space="preserve">zahlenmäßiger Nachweis - Anlage 4 zum Auszahlungsantrag </v>
      </c>
      <c r="B3" s="197"/>
      <c r="C3" s="197"/>
      <c r="D3" s="197"/>
      <c r="E3" s="197"/>
      <c r="F3" s="197"/>
      <c r="G3" s="197"/>
      <c r="H3" s="197"/>
    </row>
    <row r="4" spans="1:32" ht="15.75" x14ac:dyDescent="0.25">
      <c r="A4" s="18"/>
      <c r="B4" s="19"/>
      <c r="C4" s="19"/>
      <c r="D4" s="20"/>
      <c r="E4" s="21"/>
      <c r="F4" s="21"/>
      <c r="G4" s="21"/>
      <c r="H4" s="21"/>
    </row>
    <row r="5" spans="1:32" ht="15.75" x14ac:dyDescent="0.25">
      <c r="A5" s="18"/>
      <c r="B5" s="19"/>
      <c r="C5" s="19"/>
      <c r="D5" s="20"/>
      <c r="E5" s="21"/>
      <c r="F5" s="21"/>
      <c r="G5" s="21"/>
      <c r="H5" s="22" t="s">
        <v>25</v>
      </c>
    </row>
    <row r="6" spans="1:32" ht="15" customHeight="1" x14ac:dyDescent="0.25">
      <c r="A6" s="182" t="s">
        <v>71</v>
      </c>
      <c r="B6" s="182"/>
      <c r="C6" s="182"/>
      <c r="D6" s="182">
        <f>Gesamtübersicht!$B$7</f>
        <v>0</v>
      </c>
      <c r="E6" s="182"/>
      <c r="F6" s="182"/>
      <c r="G6" s="182"/>
    </row>
    <row r="7" spans="1:32" ht="15" x14ac:dyDescent="0.25">
      <c r="A7" s="182" t="s">
        <v>3</v>
      </c>
      <c r="B7" s="182"/>
      <c r="C7" s="182"/>
      <c r="D7" s="182">
        <f>Gesamtübersicht!$B$8</f>
        <v>0</v>
      </c>
      <c r="E7" s="182"/>
      <c r="F7" s="182"/>
      <c r="G7" s="182"/>
    </row>
    <row r="8" spans="1:32" ht="29.25" customHeight="1" x14ac:dyDescent="0.25">
      <c r="A8" s="183" t="s">
        <v>35</v>
      </c>
      <c r="B8" s="183"/>
      <c r="C8" s="183"/>
      <c r="D8" s="200">
        <f>Gesamtübersicht!$B$9</f>
        <v>0</v>
      </c>
      <c r="E8" s="200"/>
      <c r="F8" s="200"/>
      <c r="G8" s="200"/>
    </row>
    <row r="9" spans="1:32" ht="15" x14ac:dyDescent="0.25">
      <c r="A9" s="18"/>
      <c r="B9" s="19"/>
      <c r="C9" s="19"/>
      <c r="D9" s="20"/>
      <c r="E9" s="16"/>
      <c r="F9" s="16"/>
      <c r="G9" s="23"/>
    </row>
    <row r="10" spans="1:32" s="25" customFormat="1" ht="14.25" customHeight="1" x14ac:dyDescent="0.2">
      <c r="A10" s="193" t="s">
        <v>0</v>
      </c>
      <c r="B10" s="193" t="s">
        <v>94</v>
      </c>
      <c r="C10" s="193" t="s">
        <v>97</v>
      </c>
      <c r="D10" s="193" t="s">
        <v>48</v>
      </c>
      <c r="E10" s="24" t="s">
        <v>88</v>
      </c>
      <c r="F10" s="179" t="s">
        <v>96</v>
      </c>
      <c r="G10" s="179" t="s">
        <v>95</v>
      </c>
      <c r="H10" s="179" t="s">
        <v>12</v>
      </c>
      <c r="I10" s="1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</row>
    <row r="11" spans="1:32" x14ac:dyDescent="0.2">
      <c r="A11" s="193"/>
      <c r="B11" s="193"/>
      <c r="C11" s="193"/>
      <c r="D11" s="193"/>
      <c r="E11" s="27" t="s">
        <v>4</v>
      </c>
      <c r="F11" s="180"/>
      <c r="G11" s="180"/>
      <c r="H11" s="180"/>
    </row>
    <row r="12" spans="1:32" ht="15" hidden="1" customHeight="1" x14ac:dyDescent="0.25">
      <c r="A12" s="28"/>
      <c r="B12" s="28"/>
      <c r="D12" s="28"/>
      <c r="E12" s="28"/>
      <c r="F12" s="28"/>
      <c r="G12" s="28"/>
      <c r="H12" s="28"/>
    </row>
    <row r="13" spans="1:32" x14ac:dyDescent="0.2">
      <c r="A13" s="151">
        <f t="shared" ref="A13:A29" si="0">ROW()-12</f>
        <v>1</v>
      </c>
      <c r="B13" s="152"/>
      <c r="C13" s="153"/>
      <c r="D13" s="154"/>
      <c r="E13" s="153"/>
      <c r="F13" s="155"/>
      <c r="G13" s="156">
        <f t="shared" ref="G13:G29" si="1">IF($B13="Verwaltungspersonal",$C13*22,$E13)</f>
        <v>0</v>
      </c>
      <c r="H13" s="157"/>
    </row>
    <row r="14" spans="1:32" x14ac:dyDescent="0.2">
      <c r="A14" s="33">
        <f t="shared" si="0"/>
        <v>2</v>
      </c>
      <c r="B14" s="34"/>
      <c r="C14" s="35"/>
      <c r="D14" s="36"/>
      <c r="E14" s="35"/>
      <c r="F14" s="37"/>
      <c r="G14" s="158">
        <f t="shared" si="1"/>
        <v>0</v>
      </c>
      <c r="H14" s="159"/>
    </row>
    <row r="15" spans="1:32" x14ac:dyDescent="0.2">
      <c r="A15" s="33">
        <f t="shared" si="0"/>
        <v>3</v>
      </c>
      <c r="B15" s="34"/>
      <c r="C15" s="35"/>
      <c r="D15" s="36"/>
      <c r="E15" s="35"/>
      <c r="F15" s="37"/>
      <c r="G15" s="158">
        <f t="shared" si="1"/>
        <v>0</v>
      </c>
      <c r="H15" s="159"/>
    </row>
    <row r="16" spans="1:32" x14ac:dyDescent="0.2">
      <c r="A16" s="33">
        <f t="shared" si="0"/>
        <v>4</v>
      </c>
      <c r="B16" s="34"/>
      <c r="C16" s="35"/>
      <c r="D16" s="36"/>
      <c r="E16" s="35"/>
      <c r="F16" s="37"/>
      <c r="G16" s="158">
        <f t="shared" si="1"/>
        <v>0</v>
      </c>
      <c r="H16" s="159"/>
    </row>
    <row r="17" spans="1:8" x14ac:dyDescent="0.2">
      <c r="A17" s="33">
        <f t="shared" si="0"/>
        <v>5</v>
      </c>
      <c r="B17" s="34"/>
      <c r="C17" s="35"/>
      <c r="D17" s="36"/>
      <c r="E17" s="35"/>
      <c r="F17" s="37"/>
      <c r="G17" s="158">
        <f>IF($B17="Verwaltungspersonal",$C17*22,$E17)</f>
        <v>0</v>
      </c>
      <c r="H17" s="159"/>
    </row>
    <row r="18" spans="1:8" x14ac:dyDescent="0.2">
      <c r="A18" s="33">
        <f t="shared" si="0"/>
        <v>6</v>
      </c>
      <c r="B18" s="34"/>
      <c r="C18" s="35"/>
      <c r="D18" s="36"/>
      <c r="E18" s="35"/>
      <c r="F18" s="37"/>
      <c r="G18" s="158">
        <f>IF($B18="Verwaltungspersonal",$C18*22,$E18)</f>
        <v>0</v>
      </c>
      <c r="H18" s="159"/>
    </row>
    <row r="19" spans="1:8" x14ac:dyDescent="0.2">
      <c r="A19" s="33">
        <f t="shared" si="0"/>
        <v>7</v>
      </c>
      <c r="B19" s="34"/>
      <c r="C19" s="35"/>
      <c r="D19" s="36"/>
      <c r="E19" s="35"/>
      <c r="F19" s="37"/>
      <c r="G19" s="158">
        <f>IF($B19="Verwaltungspersonal",$C19*22,$E19)</f>
        <v>0</v>
      </c>
      <c r="H19" s="159"/>
    </row>
    <row r="20" spans="1:8" x14ac:dyDescent="0.2">
      <c r="A20" s="33">
        <f t="shared" si="0"/>
        <v>8</v>
      </c>
      <c r="B20" s="34"/>
      <c r="C20" s="35"/>
      <c r="D20" s="36"/>
      <c r="E20" s="35"/>
      <c r="F20" s="37"/>
      <c r="G20" s="158">
        <f t="shared" si="1"/>
        <v>0</v>
      </c>
      <c r="H20" s="159"/>
    </row>
    <row r="21" spans="1:8" x14ac:dyDescent="0.2">
      <c r="A21" s="33">
        <f t="shared" si="0"/>
        <v>9</v>
      </c>
      <c r="B21" s="34"/>
      <c r="C21" s="35"/>
      <c r="D21" s="36"/>
      <c r="E21" s="35"/>
      <c r="F21" s="37"/>
      <c r="G21" s="158">
        <f t="shared" si="1"/>
        <v>0</v>
      </c>
      <c r="H21" s="159"/>
    </row>
    <row r="22" spans="1:8" x14ac:dyDescent="0.2">
      <c r="A22" s="33">
        <f t="shared" si="0"/>
        <v>10</v>
      </c>
      <c r="B22" s="34"/>
      <c r="C22" s="35"/>
      <c r="D22" s="36"/>
      <c r="E22" s="35"/>
      <c r="F22" s="37"/>
      <c r="G22" s="158">
        <f t="shared" si="1"/>
        <v>0</v>
      </c>
      <c r="H22" s="159"/>
    </row>
    <row r="23" spans="1:8" x14ac:dyDescent="0.2">
      <c r="A23" s="33">
        <f t="shared" si="0"/>
        <v>11</v>
      </c>
      <c r="B23" s="34"/>
      <c r="C23" s="35"/>
      <c r="D23" s="36"/>
      <c r="E23" s="35"/>
      <c r="F23" s="37"/>
      <c r="G23" s="158">
        <f>IF($B23="Verwaltungspersonal",$C23*22,$E23)</f>
        <v>0</v>
      </c>
      <c r="H23" s="159"/>
    </row>
    <row r="24" spans="1:8" x14ac:dyDescent="0.2">
      <c r="A24" s="33">
        <f t="shared" si="0"/>
        <v>12</v>
      </c>
      <c r="B24" s="34"/>
      <c r="C24" s="35"/>
      <c r="D24" s="36"/>
      <c r="E24" s="35"/>
      <c r="F24" s="37"/>
      <c r="G24" s="158">
        <f t="shared" si="1"/>
        <v>0</v>
      </c>
      <c r="H24" s="159"/>
    </row>
    <row r="25" spans="1:8" x14ac:dyDescent="0.2">
      <c r="A25" s="33">
        <f t="shared" si="0"/>
        <v>13</v>
      </c>
      <c r="B25" s="34"/>
      <c r="C25" s="35"/>
      <c r="D25" s="36"/>
      <c r="E25" s="35"/>
      <c r="F25" s="37"/>
      <c r="G25" s="158">
        <f t="shared" si="1"/>
        <v>0</v>
      </c>
      <c r="H25" s="159"/>
    </row>
    <row r="26" spans="1:8" x14ac:dyDescent="0.2">
      <c r="A26" s="33">
        <f t="shared" si="0"/>
        <v>14</v>
      </c>
      <c r="B26" s="34"/>
      <c r="C26" s="35"/>
      <c r="D26" s="36"/>
      <c r="E26" s="35"/>
      <c r="F26" s="37"/>
      <c r="G26" s="158">
        <f t="shared" si="1"/>
        <v>0</v>
      </c>
      <c r="H26" s="159"/>
    </row>
    <row r="27" spans="1:8" x14ac:dyDescent="0.2">
      <c r="A27" s="33">
        <f t="shared" si="0"/>
        <v>15</v>
      </c>
      <c r="B27" s="34"/>
      <c r="C27" s="35"/>
      <c r="D27" s="36"/>
      <c r="E27" s="35"/>
      <c r="F27" s="37"/>
      <c r="G27" s="158">
        <f t="shared" si="1"/>
        <v>0</v>
      </c>
      <c r="H27" s="159"/>
    </row>
    <row r="28" spans="1:8" x14ac:dyDescent="0.2">
      <c r="A28" s="33">
        <f t="shared" si="0"/>
        <v>16</v>
      </c>
      <c r="B28" s="34"/>
      <c r="C28" s="35"/>
      <c r="D28" s="36"/>
      <c r="E28" s="35"/>
      <c r="F28" s="37"/>
      <c r="G28" s="158">
        <f t="shared" si="1"/>
        <v>0</v>
      </c>
      <c r="H28" s="159"/>
    </row>
    <row r="29" spans="1:8" x14ac:dyDescent="0.2">
      <c r="A29" s="38">
        <f t="shared" si="0"/>
        <v>17</v>
      </c>
      <c r="B29" s="39"/>
      <c r="C29" s="41"/>
      <c r="D29" s="40"/>
      <c r="E29" s="41"/>
      <c r="F29" s="42"/>
      <c r="G29" s="160">
        <f t="shared" si="1"/>
        <v>0</v>
      </c>
      <c r="H29" s="161"/>
    </row>
    <row r="30" spans="1:8" x14ac:dyDescent="0.2">
      <c r="A30" s="29"/>
      <c r="B30" s="29"/>
      <c r="C30" s="29"/>
      <c r="D30" s="29"/>
      <c r="E30" s="150" t="s">
        <v>89</v>
      </c>
      <c r="G30" s="78">
        <f>SUM(G12:G29)</f>
        <v>0</v>
      </c>
      <c r="H30" s="29"/>
    </row>
    <row r="31" spans="1:8" x14ac:dyDescent="0.2">
      <c r="A31" s="29"/>
      <c r="B31" s="29"/>
      <c r="C31" s="29"/>
      <c r="D31" s="29"/>
      <c r="E31" s="29"/>
      <c r="F31" s="29"/>
      <c r="G31" s="29"/>
    </row>
    <row r="32" spans="1:8" ht="14.25" customHeight="1" x14ac:dyDescent="0.2">
      <c r="A32" s="198"/>
      <c r="B32" s="199"/>
      <c r="C32" s="199"/>
      <c r="D32" s="199"/>
      <c r="E32" s="32"/>
      <c r="F32" s="32"/>
    </row>
    <row r="33" spans="1:10" ht="15" x14ac:dyDescent="0.2">
      <c r="A33" s="198"/>
      <c r="B33" s="199"/>
      <c r="C33" s="199"/>
      <c r="D33" s="199"/>
      <c r="E33" s="198"/>
      <c r="F33" s="199"/>
      <c r="G33" s="199"/>
      <c r="H33" s="199"/>
      <c r="I33" s="199"/>
      <c r="J33" s="199"/>
    </row>
    <row r="34" spans="1:10" ht="22.5" customHeight="1" x14ac:dyDescent="0.2">
      <c r="A34" s="198"/>
      <c r="B34" s="199"/>
      <c r="C34" s="199"/>
      <c r="D34" s="199"/>
      <c r="E34" s="16"/>
      <c r="F34" s="16"/>
    </row>
    <row r="35" spans="1:10" x14ac:dyDescent="0.2">
      <c r="A35" s="16"/>
      <c r="B35" s="16"/>
      <c r="C35" s="16"/>
      <c r="D35" s="16"/>
      <c r="E35" s="16"/>
    </row>
    <row r="36" spans="1:10" x14ac:dyDescent="0.2">
      <c r="A36" s="16"/>
      <c r="B36" s="16"/>
      <c r="C36" s="16"/>
      <c r="D36" s="16"/>
      <c r="E36" s="16"/>
    </row>
    <row r="37" spans="1:10" x14ac:dyDescent="0.2">
      <c r="A37" s="16"/>
      <c r="B37" s="16"/>
      <c r="C37" s="16"/>
      <c r="D37" s="16"/>
      <c r="E37" s="16"/>
    </row>
    <row r="38" spans="1:10" x14ac:dyDescent="0.2">
      <c r="A38" s="16"/>
      <c r="B38" s="16"/>
      <c r="C38" s="16"/>
      <c r="D38" s="16"/>
      <c r="E38" s="16"/>
      <c r="F38" s="16"/>
    </row>
    <row r="39" spans="1:10" x14ac:dyDescent="0.2">
      <c r="A39" s="16"/>
      <c r="B39" s="16"/>
      <c r="C39" s="16"/>
      <c r="D39" s="16"/>
      <c r="E39" s="16"/>
      <c r="F39" s="16"/>
    </row>
    <row r="40" spans="1:10" x14ac:dyDescent="0.2">
      <c r="A40" s="16"/>
      <c r="B40" s="16"/>
      <c r="C40" s="16"/>
      <c r="D40" s="16"/>
      <c r="E40" s="16"/>
      <c r="F40" s="16"/>
    </row>
    <row r="41" spans="1:10" x14ac:dyDescent="0.2">
      <c r="A41" s="16"/>
      <c r="B41" s="16"/>
      <c r="C41" s="16"/>
      <c r="D41" s="16"/>
      <c r="E41" s="16"/>
      <c r="F41" s="16"/>
    </row>
    <row r="42" spans="1:10" x14ac:dyDescent="0.2">
      <c r="A42" s="16"/>
      <c r="B42" s="16"/>
      <c r="C42" s="16"/>
      <c r="D42" s="16"/>
      <c r="E42" s="16"/>
      <c r="F42" s="16"/>
    </row>
    <row r="43" spans="1:10" x14ac:dyDescent="0.2">
      <c r="A43" s="16"/>
      <c r="B43" s="16"/>
      <c r="C43" s="16"/>
      <c r="D43" s="16"/>
      <c r="E43" s="16"/>
      <c r="F43" s="16"/>
    </row>
    <row r="44" spans="1:10" x14ac:dyDescent="0.2">
      <c r="A44" s="16"/>
      <c r="B44" s="16"/>
      <c r="C44" s="16"/>
      <c r="D44" s="16"/>
      <c r="E44" s="16"/>
      <c r="F44" s="16"/>
    </row>
    <row r="45" spans="1:10" x14ac:dyDescent="0.2">
      <c r="A45" s="16"/>
      <c r="B45" s="16"/>
      <c r="C45" s="16"/>
      <c r="D45" s="16"/>
      <c r="E45" s="16"/>
      <c r="F45" s="16"/>
    </row>
    <row r="46" spans="1:10" x14ac:dyDescent="0.2">
      <c r="A46" s="16"/>
      <c r="B46" s="16"/>
      <c r="C46" s="16"/>
      <c r="D46" s="16"/>
      <c r="E46" s="16"/>
      <c r="F46" s="16"/>
    </row>
    <row r="47" spans="1:10" x14ac:dyDescent="0.2">
      <c r="A47" s="16"/>
      <c r="B47" s="16"/>
      <c r="C47" s="16"/>
      <c r="D47" s="16"/>
      <c r="E47" s="16"/>
      <c r="F47" s="16"/>
    </row>
    <row r="48" spans="1:10" x14ac:dyDescent="0.2">
      <c r="A48" s="16"/>
      <c r="B48" s="16"/>
      <c r="C48" s="16"/>
      <c r="D48" s="16"/>
      <c r="E48" s="16"/>
      <c r="F48" s="16"/>
    </row>
    <row r="49" spans="1:6" x14ac:dyDescent="0.2">
      <c r="A49" s="16"/>
      <c r="B49" s="16"/>
      <c r="C49" s="16"/>
      <c r="D49" s="16"/>
      <c r="E49" s="16"/>
      <c r="F49" s="16"/>
    </row>
    <row r="50" spans="1:6" x14ac:dyDescent="0.2">
      <c r="A50" s="16"/>
      <c r="B50" s="16"/>
      <c r="C50" s="16"/>
      <c r="D50" s="16"/>
      <c r="E50" s="16"/>
      <c r="F50" s="16"/>
    </row>
    <row r="51" spans="1:6" x14ac:dyDescent="0.2">
      <c r="A51" s="16"/>
      <c r="B51" s="16"/>
      <c r="C51" s="16"/>
      <c r="D51" s="16"/>
      <c r="E51" s="16"/>
      <c r="F51" s="16"/>
    </row>
    <row r="52" spans="1:6" x14ac:dyDescent="0.2">
      <c r="A52" s="16"/>
      <c r="B52" s="16"/>
      <c r="C52" s="16"/>
      <c r="D52" s="16"/>
      <c r="E52" s="16"/>
      <c r="F52" s="16"/>
    </row>
    <row r="53" spans="1:6" x14ac:dyDescent="0.2">
      <c r="A53" s="16"/>
      <c r="B53" s="16"/>
      <c r="C53" s="16"/>
      <c r="D53" s="16"/>
      <c r="E53" s="16"/>
      <c r="F53" s="16"/>
    </row>
    <row r="54" spans="1:6" x14ac:dyDescent="0.2">
      <c r="A54" s="16"/>
      <c r="B54" s="16"/>
      <c r="C54" s="16"/>
      <c r="D54" s="16"/>
      <c r="E54" s="16"/>
      <c r="F54" s="16"/>
    </row>
    <row r="55" spans="1:6" x14ac:dyDescent="0.2">
      <c r="A55" s="16"/>
      <c r="B55" s="16"/>
      <c r="C55" s="16"/>
      <c r="D55" s="16"/>
      <c r="E55" s="16"/>
      <c r="F55" s="16"/>
    </row>
    <row r="56" spans="1:6" x14ac:dyDescent="0.2">
      <c r="A56" s="16"/>
      <c r="B56" s="16"/>
      <c r="C56" s="16"/>
      <c r="D56" s="16"/>
      <c r="E56" s="16"/>
      <c r="F56" s="16"/>
    </row>
    <row r="57" spans="1:6" x14ac:dyDescent="0.2">
      <c r="A57" s="16"/>
      <c r="B57" s="16"/>
      <c r="C57" s="16"/>
      <c r="D57" s="16"/>
      <c r="E57" s="16"/>
      <c r="F57" s="16"/>
    </row>
    <row r="58" spans="1:6" x14ac:dyDescent="0.2">
      <c r="A58" s="16"/>
      <c r="B58" s="16"/>
      <c r="C58" s="16"/>
      <c r="D58" s="16"/>
      <c r="E58" s="16"/>
      <c r="F58" s="16"/>
    </row>
    <row r="59" spans="1:6" x14ac:dyDescent="0.2">
      <c r="A59" s="16"/>
      <c r="B59" s="16"/>
      <c r="C59" s="16"/>
      <c r="D59" s="16"/>
      <c r="E59" s="16"/>
      <c r="F59" s="16"/>
    </row>
    <row r="60" spans="1:6" x14ac:dyDescent="0.2">
      <c r="A60" s="16"/>
      <c r="B60" s="16"/>
      <c r="C60" s="16"/>
      <c r="D60" s="16"/>
      <c r="E60" s="16"/>
      <c r="F60" s="16"/>
    </row>
    <row r="61" spans="1:6" x14ac:dyDescent="0.2">
      <c r="A61" s="16"/>
      <c r="B61" s="16"/>
      <c r="C61" s="16"/>
      <c r="D61" s="16"/>
      <c r="E61" s="16"/>
      <c r="F61" s="16"/>
    </row>
    <row r="62" spans="1:6" x14ac:dyDescent="0.2">
      <c r="A62" s="16"/>
      <c r="B62" s="16"/>
      <c r="C62" s="16"/>
      <c r="D62" s="16"/>
      <c r="E62" s="16"/>
      <c r="F62" s="16"/>
    </row>
    <row r="63" spans="1:6" x14ac:dyDescent="0.2">
      <c r="A63" s="16"/>
      <c r="B63" s="16"/>
      <c r="C63" s="16"/>
      <c r="D63" s="16"/>
      <c r="E63" s="16"/>
      <c r="F63" s="16"/>
    </row>
    <row r="64" spans="1:6" x14ac:dyDescent="0.2">
      <c r="A64" s="16"/>
      <c r="B64" s="16"/>
      <c r="C64" s="16"/>
      <c r="D64" s="16"/>
      <c r="E64" s="16"/>
      <c r="F64" s="16"/>
    </row>
    <row r="65" spans="1:6" x14ac:dyDescent="0.2">
      <c r="A65" s="16"/>
      <c r="B65" s="16"/>
      <c r="C65" s="16"/>
      <c r="D65" s="16"/>
      <c r="E65" s="16"/>
      <c r="F65" s="16"/>
    </row>
    <row r="66" spans="1:6" x14ac:dyDescent="0.2">
      <c r="A66" s="16"/>
      <c r="B66" s="16"/>
      <c r="C66" s="16"/>
      <c r="D66" s="16"/>
      <c r="E66" s="16"/>
      <c r="F66" s="16"/>
    </row>
    <row r="67" spans="1:6" x14ac:dyDescent="0.2">
      <c r="A67" s="16"/>
      <c r="B67" s="16"/>
      <c r="C67" s="16"/>
      <c r="D67" s="16"/>
      <c r="E67" s="16"/>
      <c r="F67" s="16"/>
    </row>
    <row r="68" spans="1:6" x14ac:dyDescent="0.2">
      <c r="A68" s="16"/>
      <c r="B68" s="16"/>
      <c r="C68" s="16"/>
      <c r="D68" s="16"/>
      <c r="E68" s="16"/>
      <c r="F68" s="16"/>
    </row>
    <row r="69" spans="1:6" x14ac:dyDescent="0.2">
      <c r="A69" s="16"/>
      <c r="B69" s="16"/>
      <c r="C69" s="16"/>
      <c r="D69" s="16"/>
      <c r="E69" s="16"/>
      <c r="F69" s="16"/>
    </row>
    <row r="70" spans="1:6" x14ac:dyDescent="0.2">
      <c r="A70" s="16"/>
      <c r="B70" s="16"/>
      <c r="C70" s="16"/>
      <c r="D70" s="16"/>
      <c r="E70" s="16"/>
      <c r="F70" s="16"/>
    </row>
    <row r="71" spans="1:6" x14ac:dyDescent="0.2">
      <c r="A71" s="16"/>
      <c r="B71" s="16"/>
      <c r="C71" s="16"/>
      <c r="D71" s="16"/>
      <c r="E71" s="16"/>
      <c r="F71" s="16"/>
    </row>
    <row r="72" spans="1:6" x14ac:dyDescent="0.2">
      <c r="A72" s="16"/>
      <c r="B72" s="16"/>
      <c r="C72" s="16"/>
      <c r="D72" s="16"/>
      <c r="E72" s="16"/>
      <c r="F72" s="16"/>
    </row>
    <row r="73" spans="1:6" x14ac:dyDescent="0.2">
      <c r="A73" s="16"/>
      <c r="B73" s="16"/>
      <c r="C73" s="16"/>
      <c r="D73" s="16"/>
      <c r="E73" s="16"/>
      <c r="F73" s="16"/>
    </row>
    <row r="74" spans="1:6" x14ac:dyDescent="0.2">
      <c r="A74" s="16"/>
      <c r="B74" s="16"/>
      <c r="C74" s="16"/>
      <c r="D74" s="16"/>
      <c r="E74" s="16"/>
      <c r="F74" s="16"/>
    </row>
    <row r="75" spans="1:6" x14ac:dyDescent="0.2">
      <c r="A75" s="16"/>
      <c r="B75" s="16"/>
      <c r="C75" s="16"/>
      <c r="D75" s="16"/>
      <c r="E75" s="16"/>
      <c r="F75" s="16"/>
    </row>
    <row r="76" spans="1:6" x14ac:dyDescent="0.2">
      <c r="A76" s="16"/>
      <c r="B76" s="16"/>
      <c r="C76" s="16"/>
      <c r="D76" s="16"/>
      <c r="E76" s="16"/>
      <c r="F76" s="16"/>
    </row>
    <row r="77" spans="1:6" x14ac:dyDescent="0.2">
      <c r="A77" s="16"/>
      <c r="B77" s="16"/>
      <c r="C77" s="16"/>
      <c r="D77" s="16"/>
      <c r="E77" s="16"/>
      <c r="F77" s="16"/>
    </row>
  </sheetData>
  <sheetProtection algorithmName="SHA-512" hashValue="qAsFgIvSun8DxdABPWIV/m3GXc9gyqczZwKyG0PA/10XLW6jv26bwEpRmM6kPDQ6/KETLOvRNPcAPhU1nGOKgQ==" saltValue="RNMAsZTDTyB/Yn2yqZxZ+A==" spinCount="100000" sheet="1" formatRows="0" insertRows="0"/>
  <mergeCells count="18">
    <mergeCell ref="A34:D34"/>
    <mergeCell ref="A6:C6"/>
    <mergeCell ref="A7:C7"/>
    <mergeCell ref="A8:C8"/>
    <mergeCell ref="D6:G6"/>
    <mergeCell ref="D7:G7"/>
    <mergeCell ref="D8:G8"/>
    <mergeCell ref="F10:F11"/>
    <mergeCell ref="G10:G11"/>
    <mergeCell ref="C10:C11"/>
    <mergeCell ref="A3:H3"/>
    <mergeCell ref="H10:H11"/>
    <mergeCell ref="A32:D32"/>
    <mergeCell ref="A33:D33"/>
    <mergeCell ref="E33:J33"/>
    <mergeCell ref="A10:A11"/>
    <mergeCell ref="B10:B11"/>
    <mergeCell ref="D10:D11"/>
  </mergeCells>
  <dataValidations count="1">
    <dataValidation allowBlank="1" showInputMessage="1" showErrorMessage="1" promptTitle="Art der Zahlung" prompt="Bitte geben Sie hier die Art der Zahlung bzw. den Bestandteil an._x000a_" sqref="B10:C11"/>
  </dataValidations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headerFooter>
    <oddFooter>&amp;LFörderung von Freiwilligendienste&amp;Czahlenmäßiger Nachweis&amp;RAU-2-007-20230915 
Stand: 16.10.2023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erwaltungspersonal" prompt="hinterlegte Berechnungsgrundlage: Qualitätsstufe „d“ gem. Zuwendungsrechtsergänzungserlass">
          <x14:formula1>
            <xm:f>'Auswahllisten und NR'!$E$9:$E$10</xm:f>
          </x14:formula1>
          <xm:sqref>B13:B29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67"/>
  <sheetViews>
    <sheetView zoomScaleNormal="100" workbookViewId="0">
      <selection activeCell="E6" sqref="E6:E7"/>
    </sheetView>
  </sheetViews>
  <sheetFormatPr baseColWidth="10" defaultRowHeight="15" x14ac:dyDescent="0.25"/>
  <cols>
    <col min="1" max="1" width="31.28515625" bestFit="1" customWidth="1"/>
    <col min="5" max="5" width="35.7109375" style="8" bestFit="1" customWidth="1"/>
    <col min="6" max="6" width="9.85546875" bestFit="1" customWidth="1"/>
    <col min="7" max="7" width="6.140625" bestFit="1" customWidth="1"/>
    <col min="8" max="8" width="64.42578125" bestFit="1" customWidth="1"/>
    <col min="9" max="9" width="27.85546875" customWidth="1"/>
    <col min="10" max="10" width="19.28515625" customWidth="1"/>
    <col min="12" max="12" width="14.42578125" bestFit="1" customWidth="1"/>
  </cols>
  <sheetData>
    <row r="1" spans="1:12" ht="15.75" x14ac:dyDescent="0.25">
      <c r="A1" s="1" t="s">
        <v>13</v>
      </c>
      <c r="E1" s="8" t="s">
        <v>19</v>
      </c>
      <c r="F1" t="s">
        <v>36</v>
      </c>
      <c r="H1" t="s">
        <v>45</v>
      </c>
      <c r="I1" t="s">
        <v>50</v>
      </c>
    </row>
    <row r="2" spans="1:12" ht="15.75" x14ac:dyDescent="0.25">
      <c r="A2" s="1" t="s">
        <v>14</v>
      </c>
      <c r="C2" t="s">
        <v>1</v>
      </c>
      <c r="D2" s="201" t="s">
        <v>52</v>
      </c>
      <c r="E2" s="8" t="s">
        <v>37</v>
      </c>
      <c r="F2" s="2">
        <v>486</v>
      </c>
      <c r="G2" t="s">
        <v>20</v>
      </c>
      <c r="H2" s="6" t="s">
        <v>55</v>
      </c>
      <c r="I2" s="4">
        <v>380</v>
      </c>
      <c r="J2" s="7"/>
      <c r="K2" s="7"/>
      <c r="L2" s="3"/>
    </row>
    <row r="3" spans="1:12" ht="15.75" x14ac:dyDescent="0.25">
      <c r="A3" s="1" t="s">
        <v>15</v>
      </c>
      <c r="C3" t="s">
        <v>2</v>
      </c>
      <c r="D3" s="201"/>
      <c r="E3" s="8" t="s">
        <v>38</v>
      </c>
      <c r="F3" s="2"/>
      <c r="G3" t="s">
        <v>21</v>
      </c>
      <c r="H3" s="6" t="s">
        <v>46</v>
      </c>
      <c r="I3" s="5">
        <v>100</v>
      </c>
      <c r="J3" s="7"/>
      <c r="L3" s="3"/>
    </row>
    <row r="4" spans="1:12" ht="15.75" x14ac:dyDescent="0.25">
      <c r="A4" s="1" t="s">
        <v>16</v>
      </c>
      <c r="D4" s="201"/>
      <c r="F4" s="2"/>
      <c r="G4" t="s">
        <v>22</v>
      </c>
      <c r="H4" s="6" t="s">
        <v>47</v>
      </c>
      <c r="I4" s="4">
        <v>126</v>
      </c>
      <c r="J4" s="7"/>
      <c r="L4" s="3"/>
    </row>
    <row r="5" spans="1:12" ht="15.75" x14ac:dyDescent="0.25">
      <c r="A5" s="1" t="s">
        <v>17</v>
      </c>
      <c r="D5" s="201"/>
      <c r="F5" s="2"/>
      <c r="I5" s="4"/>
    </row>
    <row r="6" spans="1:12" ht="15.75" x14ac:dyDescent="0.25">
      <c r="A6" s="1" t="s">
        <v>18</v>
      </c>
      <c r="D6" t="s">
        <v>51</v>
      </c>
      <c r="E6" s="8" t="s">
        <v>53</v>
      </c>
      <c r="F6" s="2">
        <v>200</v>
      </c>
      <c r="I6" s="4"/>
    </row>
    <row r="7" spans="1:12" ht="30" x14ac:dyDescent="0.25">
      <c r="A7" s="1"/>
      <c r="E7" s="8" t="s">
        <v>68</v>
      </c>
      <c r="F7" s="2">
        <v>100</v>
      </c>
      <c r="I7" s="5"/>
    </row>
    <row r="8" spans="1:12" ht="15.75" x14ac:dyDescent="0.25">
      <c r="A8" s="1"/>
      <c r="I8" s="5"/>
    </row>
    <row r="9" spans="1:12" ht="15.75" x14ac:dyDescent="0.25">
      <c r="A9" s="1" t="s">
        <v>39</v>
      </c>
      <c r="E9" s="8" t="s">
        <v>92</v>
      </c>
      <c r="I9" s="5"/>
    </row>
    <row r="10" spans="1:12" ht="15.75" x14ac:dyDescent="0.25">
      <c r="A10" s="1" t="s">
        <v>40</v>
      </c>
      <c r="E10" s="8" t="s">
        <v>90</v>
      </c>
      <c r="I10" s="5"/>
    </row>
    <row r="11" spans="1:12" ht="15.75" x14ac:dyDescent="0.25">
      <c r="A11" s="1" t="s">
        <v>41</v>
      </c>
    </row>
    <row r="12" spans="1:12" ht="15.75" x14ac:dyDescent="0.25">
      <c r="A12" s="1" t="s">
        <v>42</v>
      </c>
    </row>
    <row r="13" spans="1:12" ht="15.75" x14ac:dyDescent="0.25">
      <c r="A13" s="1" t="s">
        <v>43</v>
      </c>
    </row>
    <row r="14" spans="1:12" ht="16.5" thickBot="1" x14ac:dyDescent="0.3">
      <c r="A14" s="1" t="s">
        <v>44</v>
      </c>
      <c r="B14" s="15" t="s">
        <v>70</v>
      </c>
    </row>
    <row r="15" spans="1:12" x14ac:dyDescent="0.25">
      <c r="H15" s="9" t="s">
        <v>55</v>
      </c>
      <c r="I15" s="10" t="s">
        <v>37</v>
      </c>
    </row>
    <row r="16" spans="1:12" ht="15.75" thickBot="1" x14ac:dyDescent="0.3">
      <c r="H16" s="11"/>
      <c r="I16" s="12" t="s">
        <v>38</v>
      </c>
      <c r="J16" t="s">
        <v>67</v>
      </c>
    </row>
    <row r="17" spans="8:10" x14ac:dyDescent="0.25">
      <c r="H17" s="9" t="s">
        <v>46</v>
      </c>
      <c r="I17" s="10" t="s">
        <v>37</v>
      </c>
    </row>
    <row r="18" spans="8:10" ht="15.75" thickBot="1" x14ac:dyDescent="0.3">
      <c r="H18" s="11"/>
      <c r="I18" s="12" t="s">
        <v>38</v>
      </c>
      <c r="J18" t="s">
        <v>67</v>
      </c>
    </row>
    <row r="19" spans="8:10" x14ac:dyDescent="0.25">
      <c r="H19" s="9" t="s">
        <v>47</v>
      </c>
      <c r="I19" s="10" t="s">
        <v>37</v>
      </c>
    </row>
    <row r="20" spans="8:10" x14ac:dyDescent="0.25">
      <c r="H20" s="11"/>
      <c r="I20" s="12" t="s">
        <v>38</v>
      </c>
      <c r="J20" t="s">
        <v>67</v>
      </c>
    </row>
    <row r="21" spans="8:10" ht="45.75" thickBot="1" x14ac:dyDescent="0.3">
      <c r="H21" s="13"/>
      <c r="I21" s="14" t="s">
        <v>57</v>
      </c>
    </row>
    <row r="67" spans="1:1" x14ac:dyDescent="0.25">
      <c r="A67" t="s">
        <v>86</v>
      </c>
    </row>
  </sheetData>
  <customSheetViews>
    <customSheetView guid="{D159D382-C98C-474D-A5B9-FA4843B1F23C}">
      <selection activeCell="K2" sqref="K2"/>
    </customSheetView>
  </customSheetViews>
  <mergeCells count="1">
    <mergeCell ref="D2:D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Gesamtübersicht</vt:lpstr>
      <vt:lpstr>Ausgaben Teilnehmende</vt:lpstr>
      <vt:lpstr>Ausgaben BUND bei FÖJ</vt:lpstr>
      <vt:lpstr>Unterkunft und Personal LAND</vt:lpstr>
      <vt:lpstr>Auswahllisten und NR</vt:lpstr>
      <vt:lpstr>'Ausgaben BUND bei FÖJ'!Druckbereich</vt:lpstr>
      <vt:lpstr>'Ausgaben Teilnehmende'!Druckbereich</vt:lpstr>
      <vt:lpstr>Gesamtübersicht!Druckbereich</vt:lpstr>
      <vt:lpstr>'Unterkunft und Personal LAND'!Druckbereich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Przewdzieng, Sandra</cp:lastModifiedBy>
  <cp:lastPrinted>2023-09-26T04:06:49Z</cp:lastPrinted>
  <dcterms:created xsi:type="dcterms:W3CDTF">2019-01-16T12:42:22Z</dcterms:created>
  <dcterms:modified xsi:type="dcterms:W3CDTF">2023-10-26T04:55:15Z</dcterms:modified>
</cp:coreProperties>
</file>